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19г\"/>
    </mc:Choice>
  </mc:AlternateContent>
  <xr:revisionPtr revIDLastSave="0" documentId="13_ncr:1_{3EE4008F-B3E2-4898-98CC-C08BF87F6F01}" xr6:coauthVersionLast="47" xr6:coauthVersionMax="47" xr10:uidLastSave="{00000000-0000-0000-0000-000000000000}"/>
  <bookViews>
    <workbookView xWindow="-120" yWindow="-120" windowWidth="15600" windowHeight="11160" xr2:uid="{D7F32E00-D0D0-47BD-A713-6B34BEB60712}"/>
  </bookViews>
  <sheets>
    <sheet name="ОТЧЕТ 2022 г" sheetId="3" r:id="rId1"/>
    <sheet name="Лист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2" i="3" l="1"/>
  <c r="C221" i="3"/>
  <c r="D222" i="3"/>
  <c r="D221" i="3"/>
  <c r="E221" i="3"/>
  <c r="E165" i="3"/>
  <c r="E49" i="3"/>
  <c r="E41" i="3"/>
  <c r="E7" i="3"/>
  <c r="E21" i="3"/>
  <c r="E17" i="3"/>
  <c r="E24" i="3" l="1"/>
  <c r="E13" i="3"/>
  <c r="E36" i="3"/>
  <c r="E80" i="4" l="1"/>
  <c r="D80" i="4"/>
  <c r="C80" i="4"/>
  <c r="C182" i="3"/>
  <c r="E182" i="3"/>
  <c r="E3" i="3" s="1"/>
  <c r="D182" i="3"/>
  <c r="D3" i="3" s="1"/>
  <c r="E222" i="3" l="1"/>
  <c r="C3" i="3" l="1"/>
</calcChain>
</file>

<file path=xl/sharedStrings.xml><?xml version="1.0" encoding="utf-8"?>
<sst xmlns="http://schemas.openxmlformats.org/spreadsheetml/2006/main" count="536" uniqueCount="368">
  <si>
    <t>Домофон</t>
  </si>
  <si>
    <t>№ п/п</t>
  </si>
  <si>
    <t>Обслуживание приборов учета</t>
  </si>
  <si>
    <t>наименование статей</t>
  </si>
  <si>
    <t>примечание</t>
  </si>
  <si>
    <t>ИП Кочетков С.Г.</t>
  </si>
  <si>
    <t>Поверка ОПУ ГВС,ХВС,эл/эн, тепло</t>
  </si>
  <si>
    <t>ООО"Энергоремонт"</t>
  </si>
  <si>
    <t>Обслуживание системы отопления</t>
  </si>
  <si>
    <t>ООО "Энергоремонт"</t>
  </si>
  <si>
    <t>Центр стандартизации</t>
  </si>
  <si>
    <t>Услуги паспортного стола</t>
  </si>
  <si>
    <t>Механизированная уборка территории</t>
  </si>
  <si>
    <t>ООО "Экскаваторные машины"</t>
  </si>
  <si>
    <t>Информационное обсл. В ГИС ЖКХ</t>
  </si>
  <si>
    <t>Страхование сетей общего польз.</t>
  </si>
  <si>
    <t>Обслуживание вентиляционных каналов</t>
  </si>
  <si>
    <t>Обслуживание мус/камер,дератиз,дезинф.</t>
  </si>
  <si>
    <t>Обслуж,ремонт техники,прогр.обеспечения</t>
  </si>
  <si>
    <t>Прочие хозяйственные и канцтовары</t>
  </si>
  <si>
    <t>ИП Скобеев Н.А.</t>
  </si>
  <si>
    <t>ИП Антонов А.А.</t>
  </si>
  <si>
    <t>ООО"Агенство Креатер"</t>
  </si>
  <si>
    <t>заправка и ремонт принтеров</t>
  </si>
  <si>
    <t>1с-8,3 ,1с-Зарплата техн.поддержка</t>
  </si>
  <si>
    <t>интернет</t>
  </si>
  <si>
    <t>АО"ЭР-Телеком Холдинг"</t>
  </si>
  <si>
    <t>техн обслуживание сигнализации</t>
  </si>
  <si>
    <t>ФГУП "Охрана"</t>
  </si>
  <si>
    <t>услуги связи</t>
  </si>
  <si>
    <t>ПАО "Ростелеком"</t>
  </si>
  <si>
    <t>охрана объекта ср-в охранной сигнализации</t>
  </si>
  <si>
    <t>УВО</t>
  </si>
  <si>
    <t>Бумага</t>
  </si>
  <si>
    <t>ООО"Автономсервис"</t>
  </si>
  <si>
    <t>канцтовары,бланки,книжки трудовые</t>
  </si>
  <si>
    <t>ИП Скалкина Т.В.</t>
  </si>
  <si>
    <t>техн обслуживание пожарной сигнализации</t>
  </si>
  <si>
    <t>ООО"ИТС"</t>
  </si>
  <si>
    <t>Обслуживание системы электроснабжения</t>
  </si>
  <si>
    <t xml:space="preserve">израсходовано </t>
  </si>
  <si>
    <t>ООО"ИЦ ЭТУ ОПО"</t>
  </si>
  <si>
    <t>Электроизмерительные работы пассаж.лифты</t>
  </si>
  <si>
    <t>электроматериалы</t>
  </si>
  <si>
    <t>ООО ТД"Электротехмонтаж"</t>
  </si>
  <si>
    <t>Уборка лестничных клеток в подъездах</t>
  </si>
  <si>
    <t>Управление мкд</t>
  </si>
  <si>
    <t>Уборка придомовой территории</t>
  </si>
  <si>
    <t>Обслуживание систем ХВС,ГВС,канализации</t>
  </si>
  <si>
    <t>техн обслуживание узлов учета теплоэнергии</t>
  </si>
  <si>
    <t>Периодическое освидетельствование лифтов</t>
  </si>
  <si>
    <t>Оценка соответствия лифтов</t>
  </si>
  <si>
    <t>ООО "ИЦ ЭТУ ОПО"</t>
  </si>
  <si>
    <t>Благоустройство придомовой территории</t>
  </si>
  <si>
    <t>озеленение придомовой территории</t>
  </si>
  <si>
    <t>МБУ "Горцентр по благоустройству"</t>
  </si>
  <si>
    <t>ИП Бухарский А.Г.</t>
  </si>
  <si>
    <t>ИП Суркова Л.Ф.</t>
  </si>
  <si>
    <t>ООО"Сантехник плюс"</t>
  </si>
  <si>
    <t>порошок,мыло</t>
  </si>
  <si>
    <t>песок кварцевый с доставкой</t>
  </si>
  <si>
    <t xml:space="preserve">Услуги по начислению и сбору платежей </t>
  </si>
  <si>
    <t>Аварийно-диспетчерское обслуживание</t>
  </si>
  <si>
    <t>Обслуживание лифтового хозяйства</t>
  </si>
  <si>
    <t>инкассация ,обработка денежной наличности</t>
  </si>
  <si>
    <t>спецодежда</t>
  </si>
  <si>
    <t>ООО"Компаньон-Дезмед</t>
  </si>
  <si>
    <t>ИП Васильев С.А.</t>
  </si>
  <si>
    <t>ООО "Импульс  ПРО"</t>
  </si>
  <si>
    <t>страхование лифтов</t>
  </si>
  <si>
    <t>страхование стояков</t>
  </si>
  <si>
    <t>концентрат "галит"насыпь 1 тонна</t>
  </si>
  <si>
    <t>ООО"Минерал Соль Трейд"</t>
  </si>
  <si>
    <t xml:space="preserve">оказание услуг по начислению </t>
  </si>
  <si>
    <t>ООО"Форвард"</t>
  </si>
  <si>
    <t xml:space="preserve">связь </t>
  </si>
  <si>
    <t>ПАО "Ростелеком "</t>
  </si>
  <si>
    <t>тех поддержка сайта Репино</t>
  </si>
  <si>
    <t>спец техника по уборке снега</t>
  </si>
  <si>
    <t>ООО"ИТ-Консалтинг"</t>
  </si>
  <si>
    <t>обслуживание домофонов</t>
  </si>
  <si>
    <t>ООО"Микровидео"</t>
  </si>
  <si>
    <t>Ульян.Фуми.отряд</t>
  </si>
  <si>
    <t>Поверка ОПУ ГВС тепло</t>
  </si>
  <si>
    <t>техобслуживание лифтов и ремонт лифтов</t>
  </si>
  <si>
    <t>ООО СП"Лифтсервис"</t>
  </si>
  <si>
    <t>дератизационные работы</t>
  </si>
  <si>
    <t>Содержание жилья</t>
  </si>
  <si>
    <t>Правайдеры</t>
  </si>
  <si>
    <t>Замена счетчиков ХВС,ГВС,э/эн</t>
  </si>
  <si>
    <t>поступило ср-в от населения</t>
  </si>
  <si>
    <t>использование техн площадей</t>
  </si>
  <si>
    <t>размещение оборудования</t>
  </si>
  <si>
    <t>ООО "Поволжье-Телеком"</t>
  </si>
  <si>
    <t>ООО"Игра-Сервис"</t>
  </si>
  <si>
    <t>диспетчерское обслуживание домов</t>
  </si>
  <si>
    <t>ПАО "Вымпелком"</t>
  </si>
  <si>
    <t>ООО"Телеком-РУ</t>
  </si>
  <si>
    <t>ООО "СП Лифтсервис"</t>
  </si>
  <si>
    <t xml:space="preserve"> ИП Нуртдинова С.Б.</t>
  </si>
  <si>
    <t>рекламный баннер</t>
  </si>
  <si>
    <t>аренда нежилого помещения</t>
  </si>
  <si>
    <t>реклама в лифтах</t>
  </si>
  <si>
    <t>начислено населению</t>
  </si>
  <si>
    <t>дата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</si>
  <si>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</si>
  <si>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</si>
  <si>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</si>
  <si>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</si>
  <si>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</si>
  <si>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</si>
  <si>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</si>
  <si>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</si>
  <si>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</si>
  <si>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</si>
  <si>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</si>
  <si>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</si>
  <si>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</si>
  <si>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</si>
  <si>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</si>
  <si>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</si>
  <si>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</si>
  <si>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</si>
  <si>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</si>
  <si>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</si>
  <si>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</si>
  <si>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</si>
  <si>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2</t>
  </si>
  <si>
    <t>3</t>
  </si>
  <si>
    <t>текущий ремонт инж.систем строит.конст.</t>
  </si>
  <si>
    <t>4</t>
  </si>
  <si>
    <t>возмещение затрат по э/энергии</t>
  </si>
  <si>
    <t>ООО"РА"Манхеттен"</t>
  </si>
  <si>
    <t>ООО "Акваресурс"</t>
  </si>
  <si>
    <t>СПАО "РЕСО-Гарантия"</t>
  </si>
  <si>
    <t>услуги по проверке смет</t>
  </si>
  <si>
    <t xml:space="preserve"> ИП Тырыкин АВ</t>
  </si>
  <si>
    <t>размещение информации на сайте</t>
  </si>
  <si>
    <t>ООО "Т2 Мобайл"</t>
  </si>
  <si>
    <t>ключи , доводчики</t>
  </si>
  <si>
    <t>ООО"Васманн ЛКМ"</t>
  </si>
  <si>
    <t xml:space="preserve"> краска уайт спирит кист для покраска бордюров</t>
  </si>
  <si>
    <t>ООО"Армресурс"</t>
  </si>
  <si>
    <t>.</t>
  </si>
  <si>
    <t>материалы для ремонта системы хвс,гвс,канал</t>
  </si>
  <si>
    <t>ООО "Сантехкомплект"</t>
  </si>
  <si>
    <t>02.09-26.11.2021</t>
  </si>
  <si>
    <t>ПАО "САК"Энергогарант"</t>
  </si>
  <si>
    <t>31.01-31.12.2021</t>
  </si>
  <si>
    <t>30.01-24.12.2021</t>
  </si>
  <si>
    <t>чековая лента</t>
  </si>
  <si>
    <t>ИП Ударцев А.А</t>
  </si>
  <si>
    <t>01.03-31.12.2021</t>
  </si>
  <si>
    <t>01.01-31.12.2021</t>
  </si>
  <si>
    <t>ООО"Симбирск услуга"</t>
  </si>
  <si>
    <t>26.03.-15.09.2021</t>
  </si>
  <si>
    <t>26.01-01.10.2021</t>
  </si>
  <si>
    <t>31.01-31.12.2021 г</t>
  </si>
  <si>
    <t>ИП Закерьин Т.С.</t>
  </si>
  <si>
    <t>мини-атс</t>
  </si>
  <si>
    <t>16.04-23.12.2021</t>
  </si>
  <si>
    <t>масло 2х тактное ,леска,скребки</t>
  </si>
  <si>
    <t>31.01-31.11.2021</t>
  </si>
  <si>
    <t>31.01-30.11.2021</t>
  </si>
  <si>
    <t>28.01-24.11.2021</t>
  </si>
  <si>
    <t>почтовые ящики</t>
  </si>
  <si>
    <t>29.03-20.09.2021</t>
  </si>
  <si>
    <t>ООО " Бекас-73"</t>
  </si>
  <si>
    <t>оказание услуг по трансп. утилизации ртутных ламп</t>
  </si>
  <si>
    <t>09.02-22.12.21</t>
  </si>
  <si>
    <t>05.03-23.12.2021</t>
  </si>
  <si>
    <t>13.05-20.12.2021</t>
  </si>
  <si>
    <t>ООО КТ"ГЕО-СЕРВИС"</t>
  </si>
  <si>
    <t>пломбы антимагнитные</t>
  </si>
  <si>
    <t>ООО "Архив-Комплект"</t>
  </si>
  <si>
    <t>Поверка ОДПУ э/энергии</t>
  </si>
  <si>
    <t>ПАО"МТС"</t>
  </si>
  <si>
    <t>ФЗП 2021г</t>
  </si>
  <si>
    <t>5</t>
  </si>
  <si>
    <t>6</t>
  </si>
  <si>
    <t>Сдача металлолома (после замены стояков ХВС,ГВС,п/я)</t>
  </si>
  <si>
    <t>в т.ч</t>
  </si>
  <si>
    <t>7</t>
  </si>
  <si>
    <t>ООО УНП "Вторчермет"</t>
  </si>
  <si>
    <t>ФЗП за 2021 г</t>
  </si>
  <si>
    <t>ООО "Сарапульские системы"</t>
  </si>
  <si>
    <t>ФЗП за  2021 г</t>
  </si>
  <si>
    <t>ВСЕГО, кроме текущего ремонта</t>
  </si>
  <si>
    <t>ООО "РКС"</t>
  </si>
  <si>
    <t>почтовые услуги</t>
  </si>
  <si>
    <t>обучение персонала</t>
  </si>
  <si>
    <t>ПАО "СБЕРБАНК"</t>
  </si>
  <si>
    <t>ООО "Озон"</t>
  </si>
  <si>
    <t>этителен, кислород</t>
  </si>
  <si>
    <t>техн обслуживание и замена накопителя ККТ</t>
  </si>
  <si>
    <t>ИП Скобеев С.Н.</t>
  </si>
  <si>
    <t>проведение мероприятия</t>
  </si>
  <si>
    <t>Солонец Д.А.</t>
  </si>
  <si>
    <t>ООО СК"СБЕРБАНК страхование"</t>
  </si>
  <si>
    <t xml:space="preserve">страхование систем </t>
  </si>
  <si>
    <t>концентрат "галит",пескосоляная смесь</t>
  </si>
  <si>
    <t>изготовление бланков</t>
  </si>
  <si>
    <t>ИП Захаров С.Н.</t>
  </si>
  <si>
    <t>Учебный центр "Технопроф"</t>
  </si>
  <si>
    <t>ИП Миронов В.В.</t>
  </si>
  <si>
    <t>Ульяновский фумигационный отряд</t>
  </si>
  <si>
    <t>ИП Журавлева Л.М.</t>
  </si>
  <si>
    <t>ИП Ильинская О.А.</t>
  </si>
  <si>
    <t>хлорные таблетки,полотно нетканое</t>
  </si>
  <si>
    <t>ИП Ковалевский И.Г.</t>
  </si>
  <si>
    <t>насосы для ГВС</t>
  </si>
  <si>
    <t>ООО "Энтузиаст-С"</t>
  </si>
  <si>
    <t>ООО "ТТК-СВЯЗЬ"</t>
  </si>
  <si>
    <t>предс,юрист,кадр,глбух.чл.правления</t>
  </si>
  <si>
    <t>налог на прибыль</t>
  </si>
  <si>
    <t>ремонт кровли балконов 43(88,126,128,163,302)</t>
  </si>
  <si>
    <t>ремонт кровли балконов 45(97,298)</t>
  </si>
  <si>
    <t>ремонт кровли балконов 47(39)</t>
  </si>
  <si>
    <t>ремонт кровли балконов 55(43)</t>
  </si>
  <si>
    <t>ремонт кровли балконов 53(197)</t>
  </si>
  <si>
    <t>частичное утепление фасадов на торце 47(1 и 2 этажи)</t>
  </si>
  <si>
    <t>частичное утепление фасадов на торце 49(1 и 2 этажи)</t>
  </si>
  <si>
    <t>частичное утепление фасадов на торце 53(1 и 2 этажи)</t>
  </si>
  <si>
    <t>частичная обшивка фасадов профлистом на торце 47(1этаж)</t>
  </si>
  <si>
    <t>частичная обшивка фасадов профлистом на торце 49(1этаж)</t>
  </si>
  <si>
    <t>частичная обшивка фасадов профлистом на торце 53(1этаж)</t>
  </si>
  <si>
    <t>косметический ремонт подъездов 51 (1,2,3)</t>
  </si>
  <si>
    <t>ремонт межпанел.швов 39(15,25,40,70,92,122,196)</t>
  </si>
  <si>
    <t>ремонт межпанел.швов 49(173,107,137,249)</t>
  </si>
  <si>
    <t>ремонт межпанел.швов 51(37,75,74,133)</t>
  </si>
  <si>
    <t>ремонт межпанел.швов 53(46,84,163)</t>
  </si>
  <si>
    <t>ремонт межпанел.швов 55(67)</t>
  </si>
  <si>
    <t>171,210,83,60,284,199,36,50,88,260,211,206,69,288,67,231)</t>
  </si>
  <si>
    <t>ремонт межпанел.швов 43(128,87,241,127,56,126,136,160,68,221,</t>
  </si>
  <si>
    <t>214,170,160,244)</t>
  </si>
  <si>
    <t>ремонт межпанел.швов 45(120,12,290,265,254,41,298,222,213,</t>
  </si>
  <si>
    <t>132,103,1 и 7 под. торц стены)</t>
  </si>
  <si>
    <t>ремонт межпанел.швов 47(13,153,274,266,232,136,167,205,215,</t>
  </si>
  <si>
    <t>ремонт входных групп,устройство сливов 49(2и3 под.)</t>
  </si>
  <si>
    <t>ремонт входных групп,устройство сливов 55(1под.)</t>
  </si>
  <si>
    <t>замена окон 51 дом</t>
  </si>
  <si>
    <t>замена окон 53 дом</t>
  </si>
  <si>
    <t>замена окон 55 дом</t>
  </si>
  <si>
    <t>замена окна 47(6п)</t>
  </si>
  <si>
    <t>ООО "Уютный дом"</t>
  </si>
  <si>
    <t>замена платы ПУ-3 и ПЗУ на лифте 45(5п)</t>
  </si>
  <si>
    <t>замена тягового каната и отводного блока 49 (4)</t>
  </si>
  <si>
    <t>замена пускателя на лифте 47(6)</t>
  </si>
  <si>
    <t>замена пускателя на  лифте 55(3)</t>
  </si>
  <si>
    <t>замена канатоведущего шкива 47(6)</t>
  </si>
  <si>
    <t>замена тяговых канатов,пружин подвески противовеса 43(6)</t>
  </si>
  <si>
    <t>подготовка к зиме (ФЗП 2023г)</t>
  </si>
  <si>
    <t>ФЗП за 2023 г</t>
  </si>
  <si>
    <t>ФЗП 2023г</t>
  </si>
  <si>
    <t>25.01-31.12.2023</t>
  </si>
  <si>
    <t>31.01-31.11.2023</t>
  </si>
  <si>
    <t>31.01-30.11.2023</t>
  </si>
  <si>
    <t>08.02-07.12.2023</t>
  </si>
  <si>
    <t>леска,корд,стартер,масло 2-х тактное к триммерам</t>
  </si>
  <si>
    <t>25.05-06.09.2023</t>
  </si>
  <si>
    <t>ИП Кузьмина</t>
  </si>
  <si>
    <t>04.04-14.09.2023</t>
  </si>
  <si>
    <t>ИП Потапова Н.А.</t>
  </si>
  <si>
    <t>газонное ограждение</t>
  </si>
  <si>
    <t>ООО "МКС"</t>
  </si>
  <si>
    <t>песок,щебень</t>
  </si>
  <si>
    <t>ОАО"Промстройкомплект"</t>
  </si>
  <si>
    <t>песочница</t>
  </si>
  <si>
    <t>ООО"СП"</t>
  </si>
  <si>
    <t>полоса 40*4</t>
  </si>
  <si>
    <t>ИП Салахова Р.А</t>
  </si>
  <si>
    <t>гирлянды</t>
  </si>
  <si>
    <t>ООО"СимаЮг"</t>
  </si>
  <si>
    <t>снегоуборщик</t>
  </si>
  <si>
    <t>ИП Кротов А.В</t>
  </si>
  <si>
    <t>21.02.-13.07.2023</t>
  </si>
  <si>
    <t>26.05-07.08.2023</t>
  </si>
  <si>
    <t>03.01.-01.12.2023</t>
  </si>
  <si>
    <t>брусок,анкера на пандусы и архив</t>
  </si>
  <si>
    <t>17.01-06.04</t>
  </si>
  <si>
    <t>ИП Суркова Л.Ф</t>
  </si>
  <si>
    <t>04.07-31.07.2023</t>
  </si>
  <si>
    <t>трубу ,уголки,муфтыкраны шаровые</t>
  </si>
  <si>
    <t>краска,валики,кисти для покраски бордюров и маф</t>
  </si>
  <si>
    <t>31.03-21.07.2023</t>
  </si>
  <si>
    <t>10.01-12.12.2023</t>
  </si>
  <si>
    <t>ключи, доводчики</t>
  </si>
  <si>
    <t>11.07-06.12.2023</t>
  </si>
  <si>
    <t>ООО "ССБ"</t>
  </si>
  <si>
    <t>мешки,перчатки,средство моющее,отбеливатель,щеткт для пола…</t>
  </si>
  <si>
    <t>08.02-19.12.2023</t>
  </si>
  <si>
    <t xml:space="preserve">ООО "ТД ВОЛГА АС" </t>
  </si>
  <si>
    <t>грязевик,прокладки,клапана предохранительные</t>
  </si>
  <si>
    <t>07.07-26.07.2023</t>
  </si>
  <si>
    <t>фонари,прожектора,выключатели</t>
  </si>
  <si>
    <t>25.05-08.12.2023</t>
  </si>
  <si>
    <t>14.06-15.12.2023</t>
  </si>
  <si>
    <t>02.10-25.12.2023</t>
  </si>
  <si>
    <t>31.01-31.12.2023</t>
  </si>
  <si>
    <t>01.01-31.12.2023</t>
  </si>
  <si>
    <t>Поверка термометров,ботов,диэлектрических перчаток</t>
  </si>
  <si>
    <t>21.04-10.11.2023</t>
  </si>
  <si>
    <t>12.04-24.08.2023</t>
  </si>
  <si>
    <t>21.04-09.06.2023</t>
  </si>
  <si>
    <t>25.01-25.12.2023</t>
  </si>
  <si>
    <t>25.01.-29.12.2023</t>
  </si>
  <si>
    <t>охрана объекта ср-в реагирование на срабатывание</t>
  </si>
  <si>
    <t>заправка картриджей и ремонт принтеров</t>
  </si>
  <si>
    <t>10.01-29.12.2023</t>
  </si>
  <si>
    <t>06.01-04.12.2023</t>
  </si>
  <si>
    <t>01.03-22.09.2023</t>
  </si>
  <si>
    <t>ООО"УлРЦЦС"</t>
  </si>
  <si>
    <t>20.04-28.04.2023</t>
  </si>
  <si>
    <t>ООО"НЕЗАВИСИМОСТЬ"</t>
  </si>
  <si>
    <t>использование прав СБИС</t>
  </si>
  <si>
    <t>12.01-20.10.2023</t>
  </si>
  <si>
    <t>ООО"ГРИСОФТ"</t>
  </si>
  <si>
    <t>16.01-31.12.2023</t>
  </si>
  <si>
    <t>09.01-31.12.2023</t>
  </si>
  <si>
    <t>23.01-31.12.2023</t>
  </si>
  <si>
    <t>услуги погрузчика</t>
  </si>
  <si>
    <t>ИП Куприянов Д.А.</t>
  </si>
  <si>
    <t>отключение водопроводной системы (ХВС)</t>
  </si>
  <si>
    <t>УМУП "Ульяновскводоканал"</t>
  </si>
  <si>
    <t>медицинский осмотр</t>
  </si>
  <si>
    <t>ООО "МЕД-СПРАВКА"</t>
  </si>
  <si>
    <t>изготовление и монтаж знака</t>
  </si>
  <si>
    <t>МБУ"Правый берег"</t>
  </si>
  <si>
    <t>20.03-10.08.2023</t>
  </si>
  <si>
    <t>Датчики давления МИДАДИ</t>
  </si>
  <si>
    <t>гидропресс</t>
  </si>
  <si>
    <t>ацетилен</t>
  </si>
  <si>
    <t>ООО "Альфа-Трейд"</t>
  </si>
  <si>
    <t>проволока сварочная</t>
  </si>
  <si>
    <t>ООО"ПРОФСВАРКА"</t>
  </si>
  <si>
    <t xml:space="preserve">тройники </t>
  </si>
  <si>
    <t>сгоны-тройники</t>
  </si>
  <si>
    <t>замена стеклопакета</t>
  </si>
  <si>
    <t>ООО"МаксПласт"</t>
  </si>
  <si>
    <t>огнетушители</t>
  </si>
  <si>
    <t>14.04-25.05.2023</t>
  </si>
  <si>
    <t>ООО"Пожарная безопасность"</t>
  </si>
  <si>
    <t>полоса,арматура</t>
  </si>
  <si>
    <t>ИП Валеев Р.А.</t>
  </si>
  <si>
    <t>19.01-20.12.2023</t>
  </si>
  <si>
    <t>03.02-11.07.2023</t>
  </si>
  <si>
    <t>13.02-25.12.2023</t>
  </si>
  <si>
    <t>ИП Николян С.В.</t>
  </si>
  <si>
    <t>программа Биллинг</t>
  </si>
  <si>
    <t>ФЗП за  2023 г</t>
  </si>
  <si>
    <t>ксерокс</t>
  </si>
  <si>
    <t>ООО"ДНС Ритейл"</t>
  </si>
  <si>
    <t>ФЗП 2023г ,налоги(ПФР,ФСС,ОМС,ФМС,трав-зм), в том числе:</t>
  </si>
  <si>
    <t>ИП Кислова А.К</t>
  </si>
  <si>
    <t>ООО СК"УСС"</t>
  </si>
  <si>
    <t>пени по просуженной эадолжности</t>
  </si>
  <si>
    <t>Получено средств от размещения денежн. средств (Депозит),</t>
  </si>
  <si>
    <t>изготовление решеток</t>
  </si>
  <si>
    <t>ИП Серебряков Д.И.</t>
  </si>
  <si>
    <t>ВСЕГО  за 2023 г</t>
  </si>
  <si>
    <t>размещение рекламы</t>
  </si>
  <si>
    <t>ИП Давыдов И.П.</t>
  </si>
  <si>
    <t>Засчет неиспользованных средств(софинансирование)</t>
  </si>
  <si>
    <t>Администрация Г.Ульяновска</t>
  </si>
  <si>
    <t>ФЗП 2023 г</t>
  </si>
  <si>
    <t>ВСЕГО ПРОЧИЕ ПОСТУПЛЕНИЯ (2+3+4+5+6+7)</t>
  </si>
  <si>
    <t>ЗАО"Микроэлект. Нормал-ры и сис."</t>
  </si>
  <si>
    <t>Отчет о выполнении сметы доходов и расходоа за 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</si>
</sst>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4" fontId="6" fillId="0" borderId="1" xfId="0" applyNumberFormat="1" applyFont="1" applyBorder="1"/>
    <xf numFmtId="49" fontId="3" fillId="0" borderId="1" xfId="0" applyNumberFormat="1" applyFont="1" applyBorder="1"/>
    <xf numFmtId="0" fontId="5" fillId="0" borderId="1" xfId="0" applyFont="1" applyBorder="1"/>
    <xf numFmtId="4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4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17" fontId="7" fillId="0" borderId="1" xfId="0" applyNumberFormat="1" applyFont="1" applyBorder="1"/>
    <xf numFmtId="49" fontId="4" fillId="0" borderId="1" xfId="0" applyNumberFormat="1" applyFont="1" applyBorder="1"/>
    <xf numFmtId="49" fontId="6" fillId="0" borderId="1" xfId="0" applyNumberFormat="1" applyFont="1" applyBorder="1"/>
    <xf numFmtId="0" fontId="6" fillId="0" borderId="0" xfId="0" applyFont="1"/>
    <xf numFmtId="0" fontId="8" fillId="0" borderId="0" xfId="0" applyFont="1"/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4" fontId="1" fillId="4" borderId="1" xfId="0" applyNumberFormat="1" applyFont="1" applyFill="1" applyBorder="1" applyAlignment="1">
      <alignment horizontal="center"/>
    </xf>
    <xf numFmtId="16" fontId="1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/>
    <xf numFmtId="4" fontId="3" fillId="5" borderId="1" xfId="0" applyNumberFormat="1" applyFont="1" applyFill="1" applyBorder="1"/>
    <xf numFmtId="4" fontId="0" fillId="0" borderId="0" xfId="0" applyNumberFormat="1"/>
    <xf numFmtId="49" fontId="5" fillId="0" borderId="1" xfId="0" applyNumberFormat="1" applyFont="1" applyBorder="1"/>
    <xf numFmtId="49" fontId="10" fillId="0" borderId="1" xfId="0" applyNumberFormat="1" applyFont="1" applyBorder="1"/>
    <xf numFmtId="4" fontId="7" fillId="2" borderId="1" xfId="0" applyNumberFormat="1" applyFont="1" applyFill="1" applyBorder="1"/>
    <xf numFmtId="4" fontId="7" fillId="0" borderId="1" xfId="0" applyNumberFormat="1" applyFont="1" applyBorder="1"/>
    <xf numFmtId="0" fontId="4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1" fillId="6" borderId="1" xfId="0" applyFont="1" applyFill="1" applyBorder="1"/>
    <xf numFmtId="49" fontId="10" fillId="6" borderId="1" xfId="0" applyNumberFormat="1" applyFont="1" applyFill="1" applyBorder="1"/>
    <xf numFmtId="0" fontId="0" fillId="6" borderId="0" xfId="0" applyFill="1"/>
    <xf numFmtId="49" fontId="5" fillId="6" borderId="1" xfId="0" applyNumberFormat="1" applyFont="1" applyFill="1" applyBorder="1"/>
    <xf numFmtId="49" fontId="3" fillId="6" borderId="1" xfId="0" applyNumberFormat="1" applyFont="1" applyFill="1" applyBorder="1"/>
    <xf numFmtId="4" fontId="3" fillId="0" borderId="1" xfId="0" applyNumberFormat="1" applyFont="1" applyBorder="1" applyAlignment="1">
      <alignment horizontal="center"/>
    </xf>
    <xf numFmtId="4" fontId="1" fillId="0" borderId="4" xfId="0" applyNumberFormat="1" applyFont="1" applyBorder="1"/>
    <xf numFmtId="0" fontId="1" fillId="0" borderId="2" xfId="0" applyFont="1" applyBorder="1"/>
    <xf numFmtId="14" fontId="1" fillId="0" borderId="3" xfId="0" applyNumberFormat="1" applyFont="1" applyBorder="1" applyAlignment="1">
      <alignment horizontal="center"/>
    </xf>
    <xf numFmtId="4" fontId="1" fillId="0" borderId="5" xfId="0" applyNumberFormat="1" applyFont="1" applyBorder="1"/>
    <xf numFmtId="4" fontId="3" fillId="0" borderId="5" xfId="0" applyNumberFormat="1" applyFont="1" applyBorder="1"/>
    <xf numFmtId="4" fontId="12" fillId="0" borderId="1" xfId="0" applyNumberFormat="1" applyFont="1" applyBorder="1"/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16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/>
    <xf numFmtId="0" fontId="11" fillId="0" borderId="1" xfId="0" applyFont="1" applyBorder="1"/>
    <xf numFmtId="49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41F6-4FC8-4162-8BB4-86DE6A9CE074}">
  <dimension ref="A1:I224"/>
  <sheetViews>
    <sheetView tabSelected="1" topLeftCell="A70" zoomScale="104" zoomScaleNormal="104" workbookViewId="0">
      <selection activeCell="E12" sqref="E12"/>
    </sheetView>
  </sheetViews>
  <sheetFormatPr defaultRowHeight="15" x14ac:dyDescent="0.25"/>
  <cols>
    <col min="1" max="1" width="5.140625" customWidth="1"/>
    <col min="2" max="2" width="44.7109375" customWidth="1"/>
    <col min="3" max="3" width="13.85546875" customWidth="1"/>
    <col min="4" max="4" width="13.28515625" customWidth="1"/>
    <col min="5" max="5" width="14" customWidth="1"/>
    <col min="6" max="6" width="13" customWidth="1"/>
    <col min="7" max="7" width="26" customWidth="1"/>
    <col min="8" max="8" width="13" customWidth="1"/>
    <col min="9" max="9" width="12.28515625" customWidth="1"/>
    <col min="10" max="10" width="11.140625" customWidth="1"/>
  </cols>
  <sheetData>
    <row r="1" spans="1:8" x14ac:dyDescent="0.25">
      <c r="A1" s="24" t="s">
        <v>367</v>
      </c>
      <c r="B1" s="24"/>
      <c r="C1" s="24"/>
      <c r="D1" s="5"/>
      <c r="E1" s="5"/>
      <c r="F1" s="5"/>
      <c r="G1" s="5"/>
    </row>
    <row r="2" spans="1:8" s="6" customFormat="1" ht="22.5" x14ac:dyDescent="0.25">
      <c r="A2" s="7" t="s">
        <v>1</v>
      </c>
      <c r="B2" s="8" t="s">
        <v>3</v>
      </c>
      <c r="C2" s="9" t="s">
        <v>103</v>
      </c>
      <c r="D2" s="9" t="s">
        <v>90</v>
      </c>
      <c r="E2" s="8" t="s">
        <v>40</v>
      </c>
      <c r="F2" s="8" t="s">
        <v>104</v>
      </c>
      <c r="G2" s="8" t="s">
        <v>4</v>
      </c>
      <c r="H2" s="58"/>
    </row>
    <row r="3" spans="1:8" x14ac:dyDescent="0.25">
      <c r="A3" s="10">
        <v>1</v>
      </c>
      <c r="B3" s="11" t="s">
        <v>87</v>
      </c>
      <c r="C3" s="12">
        <f>C4+C52+C58+C64+C70+C74+C77+C84+C87+C91+C97+C112+C117+C122+C135+C139+C150+C153+C167+C171+C176+C180</f>
        <v>30929328.529999997</v>
      </c>
      <c r="D3" s="12">
        <f>D4+D182</f>
        <v>30847515.409999996</v>
      </c>
      <c r="E3" s="12">
        <f>E4+E182</f>
        <v>30847025.57</v>
      </c>
      <c r="F3" s="12"/>
      <c r="G3" s="10"/>
    </row>
    <row r="4" spans="1:8" s="25" customFormat="1" x14ac:dyDescent="0.25">
      <c r="A4" s="35" t="s">
        <v>105</v>
      </c>
      <c r="B4" s="14" t="s">
        <v>129</v>
      </c>
      <c r="C4" s="38">
        <v>7370000</v>
      </c>
      <c r="D4" s="38">
        <v>7369455.4900000002</v>
      </c>
      <c r="E4" s="38">
        <v>7369455.4900000002</v>
      </c>
      <c r="F4" s="40"/>
      <c r="G4" s="11"/>
    </row>
    <row r="5" spans="1:8" s="25" customFormat="1" x14ac:dyDescent="0.25">
      <c r="A5" s="35"/>
      <c r="B5" s="14"/>
      <c r="C5" s="38"/>
      <c r="D5" s="38"/>
      <c r="E5" s="38"/>
      <c r="F5" s="40"/>
      <c r="G5" s="11"/>
    </row>
    <row r="6" spans="1:8" s="25" customFormat="1" x14ac:dyDescent="0.25">
      <c r="A6" s="35"/>
      <c r="B6" s="2" t="s">
        <v>226</v>
      </c>
      <c r="C6" s="15"/>
      <c r="D6" s="15"/>
      <c r="E6" s="19">
        <v>1192984</v>
      </c>
      <c r="F6" s="20">
        <v>45126</v>
      </c>
      <c r="G6" s="2" t="s">
        <v>5</v>
      </c>
    </row>
    <row r="7" spans="1:8" s="25" customFormat="1" x14ac:dyDescent="0.25">
      <c r="A7" s="35"/>
      <c r="B7" s="3"/>
      <c r="C7" s="15"/>
      <c r="D7" s="15"/>
      <c r="E7" s="15">
        <f>SUM(E6)</f>
        <v>1192984</v>
      </c>
      <c r="F7" s="46"/>
      <c r="G7" s="3"/>
    </row>
    <row r="8" spans="1:8" x14ac:dyDescent="0.25">
      <c r="A8" s="36"/>
      <c r="B8" s="18" t="s">
        <v>215</v>
      </c>
      <c r="C8" s="19"/>
      <c r="D8" s="19"/>
      <c r="E8" s="19">
        <v>84105</v>
      </c>
      <c r="F8" s="20">
        <v>45121</v>
      </c>
      <c r="G8" s="2" t="s">
        <v>5</v>
      </c>
    </row>
    <row r="9" spans="1:8" x14ac:dyDescent="0.25">
      <c r="A9" s="36"/>
      <c r="B9" s="18" t="s">
        <v>216</v>
      </c>
      <c r="C9" s="19"/>
      <c r="D9" s="19"/>
      <c r="E9" s="19">
        <v>33640</v>
      </c>
      <c r="F9" s="20">
        <v>45121</v>
      </c>
      <c r="G9" s="2" t="s">
        <v>5</v>
      </c>
    </row>
    <row r="10" spans="1:8" x14ac:dyDescent="0.25">
      <c r="A10" s="36"/>
      <c r="B10" s="18" t="s">
        <v>217</v>
      </c>
      <c r="C10" s="19"/>
      <c r="D10" s="19"/>
      <c r="E10" s="19">
        <v>16820</v>
      </c>
      <c r="F10" s="20">
        <v>45121</v>
      </c>
      <c r="G10" s="2" t="s">
        <v>5</v>
      </c>
    </row>
    <row r="11" spans="1:8" x14ac:dyDescent="0.25">
      <c r="A11" s="36"/>
      <c r="B11" s="18" t="s">
        <v>219</v>
      </c>
      <c r="C11" s="19"/>
      <c r="D11" s="19"/>
      <c r="E11" s="19">
        <v>16820</v>
      </c>
      <c r="F11" s="20">
        <v>45121</v>
      </c>
      <c r="G11" s="2" t="s">
        <v>5</v>
      </c>
    </row>
    <row r="12" spans="1:8" x14ac:dyDescent="0.25">
      <c r="A12" s="36"/>
      <c r="B12" s="18" t="s">
        <v>218</v>
      </c>
      <c r="C12" s="19"/>
      <c r="D12" s="19"/>
      <c r="E12" s="19">
        <v>16820</v>
      </c>
      <c r="F12" s="20">
        <v>45121</v>
      </c>
      <c r="G12" s="2" t="s">
        <v>5</v>
      </c>
    </row>
    <row r="13" spans="1:8" x14ac:dyDescent="0.25">
      <c r="A13" s="36"/>
      <c r="B13" s="18"/>
      <c r="C13" s="19"/>
      <c r="D13" s="19"/>
      <c r="E13" s="15">
        <f>SUM(E8:E12)</f>
        <v>168205</v>
      </c>
      <c r="F13" s="20"/>
      <c r="G13" s="2"/>
    </row>
    <row r="14" spans="1:8" x14ac:dyDescent="0.25">
      <c r="A14" s="36"/>
      <c r="B14" s="18" t="s">
        <v>220</v>
      </c>
      <c r="C14" s="19"/>
      <c r="D14" s="19"/>
      <c r="E14" s="19">
        <v>174951</v>
      </c>
      <c r="F14" s="20">
        <v>45138</v>
      </c>
      <c r="G14" s="2" t="s">
        <v>5</v>
      </c>
    </row>
    <row r="15" spans="1:8" x14ac:dyDescent="0.25">
      <c r="A15" s="36"/>
      <c r="B15" s="18" t="s">
        <v>221</v>
      </c>
      <c r="C15" s="19"/>
      <c r="D15" s="19"/>
      <c r="E15" s="19">
        <v>177413</v>
      </c>
      <c r="F15" s="20">
        <v>45138</v>
      </c>
      <c r="G15" s="2" t="s">
        <v>5</v>
      </c>
    </row>
    <row r="16" spans="1:8" x14ac:dyDescent="0.25">
      <c r="A16" s="36"/>
      <c r="B16" s="18" t="s">
        <v>222</v>
      </c>
      <c r="C16" s="19"/>
      <c r="D16" s="19"/>
      <c r="E16" s="19">
        <v>117801</v>
      </c>
      <c r="F16" s="20">
        <v>45138</v>
      </c>
      <c r="G16" s="2" t="s">
        <v>5</v>
      </c>
    </row>
    <row r="17" spans="1:7" x14ac:dyDescent="0.25">
      <c r="A17" s="36"/>
      <c r="B17" s="18"/>
      <c r="C17" s="19"/>
      <c r="D17" s="19"/>
      <c r="E17" s="15">
        <f>SUM(E14:E16)</f>
        <v>470165</v>
      </c>
      <c r="F17" s="20"/>
      <c r="G17" s="2"/>
    </row>
    <row r="18" spans="1:7" x14ac:dyDescent="0.25">
      <c r="A18" s="36"/>
      <c r="B18" s="18" t="s">
        <v>223</v>
      </c>
      <c r="C18" s="19"/>
      <c r="D18" s="19"/>
      <c r="E18" s="19">
        <v>106690.62</v>
      </c>
      <c r="F18" s="20">
        <v>45146</v>
      </c>
      <c r="G18" s="2" t="s">
        <v>5</v>
      </c>
    </row>
    <row r="19" spans="1:7" ht="15.75" customHeight="1" x14ac:dyDescent="0.25">
      <c r="A19" s="36"/>
      <c r="B19" s="18" t="s">
        <v>224</v>
      </c>
      <c r="C19" s="19"/>
      <c r="D19" s="19"/>
      <c r="E19" s="19">
        <v>106690.62</v>
      </c>
      <c r="F19" s="20">
        <v>45146</v>
      </c>
      <c r="G19" s="2" t="s">
        <v>5</v>
      </c>
    </row>
    <row r="20" spans="1:7" x14ac:dyDescent="0.25">
      <c r="A20" s="36"/>
      <c r="B20" s="18" t="s">
        <v>225</v>
      </c>
      <c r="C20" s="19"/>
      <c r="D20" s="19"/>
      <c r="E20" s="19">
        <v>106690.62</v>
      </c>
      <c r="F20" s="20">
        <v>45146</v>
      </c>
      <c r="G20" s="2" t="s">
        <v>5</v>
      </c>
    </row>
    <row r="21" spans="1:7" x14ac:dyDescent="0.25">
      <c r="A21" s="36"/>
      <c r="B21" s="18"/>
      <c r="C21" s="19"/>
      <c r="D21" s="19"/>
      <c r="E21" s="15">
        <f>SUM(E18:E20)</f>
        <v>320071.86</v>
      </c>
      <c r="F21" s="20"/>
      <c r="G21" s="2"/>
    </row>
    <row r="22" spans="1:7" x14ac:dyDescent="0.25">
      <c r="A22" s="36"/>
      <c r="B22" s="18" t="s">
        <v>238</v>
      </c>
      <c r="C22" s="19"/>
      <c r="D22" s="15"/>
      <c r="E22" s="19">
        <v>84425</v>
      </c>
      <c r="F22" s="20">
        <v>45244</v>
      </c>
      <c r="G22" s="2" t="s">
        <v>5</v>
      </c>
    </row>
    <row r="23" spans="1:7" x14ac:dyDescent="0.25">
      <c r="A23" s="36"/>
      <c r="B23" s="18" t="s">
        <v>239</v>
      </c>
      <c r="C23" s="19"/>
      <c r="D23" s="15"/>
      <c r="E23" s="19">
        <v>40674</v>
      </c>
      <c r="F23" s="20">
        <v>45244</v>
      </c>
      <c r="G23" s="2" t="s">
        <v>5</v>
      </c>
    </row>
    <row r="24" spans="1:7" x14ac:dyDescent="0.25">
      <c r="A24" s="36"/>
      <c r="B24" s="18"/>
      <c r="C24" s="19"/>
      <c r="D24" s="15"/>
      <c r="E24" s="15">
        <f>SUM(E22:E23)</f>
        <v>125099</v>
      </c>
      <c r="F24" s="20"/>
      <c r="G24" s="2"/>
    </row>
    <row r="25" spans="1:7" x14ac:dyDescent="0.25">
      <c r="A25" s="36"/>
      <c r="B25" s="2" t="s">
        <v>227</v>
      </c>
      <c r="C25" s="2"/>
      <c r="D25" s="2"/>
      <c r="E25" s="19">
        <v>315302</v>
      </c>
      <c r="F25" s="20">
        <v>45253</v>
      </c>
      <c r="G25" s="2" t="s">
        <v>5</v>
      </c>
    </row>
    <row r="26" spans="1:7" x14ac:dyDescent="0.25">
      <c r="A26" s="36"/>
      <c r="B26" s="2" t="s">
        <v>233</v>
      </c>
      <c r="C26" s="2"/>
      <c r="D26" s="2"/>
      <c r="E26" s="19"/>
      <c r="F26" s="20"/>
      <c r="G26" s="2"/>
    </row>
    <row r="27" spans="1:7" x14ac:dyDescent="0.25">
      <c r="A27" s="36"/>
      <c r="B27" s="2" t="s">
        <v>232</v>
      </c>
      <c r="C27" s="2"/>
      <c r="D27" s="2"/>
      <c r="E27" s="19">
        <v>489086</v>
      </c>
      <c r="F27" s="20">
        <v>45253</v>
      </c>
      <c r="G27" s="2" t="s">
        <v>5</v>
      </c>
    </row>
    <row r="28" spans="1:7" x14ac:dyDescent="0.25">
      <c r="A28" s="36"/>
      <c r="B28" s="2" t="s">
        <v>235</v>
      </c>
      <c r="C28" s="2"/>
      <c r="D28" s="2"/>
      <c r="E28" s="19"/>
      <c r="F28" s="20"/>
      <c r="G28" s="2"/>
    </row>
    <row r="29" spans="1:7" x14ac:dyDescent="0.25">
      <c r="A29" s="36"/>
      <c r="B29" s="2" t="s">
        <v>234</v>
      </c>
      <c r="C29" s="2"/>
      <c r="D29" s="2"/>
      <c r="E29" s="19">
        <v>344705</v>
      </c>
      <c r="F29" s="20">
        <v>45253</v>
      </c>
      <c r="G29" s="2" t="s">
        <v>5</v>
      </c>
    </row>
    <row r="30" spans="1:7" x14ac:dyDescent="0.25">
      <c r="A30" s="36"/>
      <c r="B30" s="2" t="s">
        <v>237</v>
      </c>
      <c r="C30" s="2"/>
      <c r="D30" s="2"/>
      <c r="E30" s="19"/>
      <c r="F30" s="20"/>
      <c r="G30" s="2"/>
    </row>
    <row r="31" spans="1:7" x14ac:dyDescent="0.25">
      <c r="A31" s="36"/>
      <c r="B31" s="2" t="s">
        <v>236</v>
      </c>
      <c r="C31" s="2"/>
      <c r="D31" s="2"/>
      <c r="E31" s="19">
        <v>790664</v>
      </c>
      <c r="F31" s="20">
        <v>45253</v>
      </c>
      <c r="G31" s="2" t="s">
        <v>5</v>
      </c>
    </row>
    <row r="32" spans="1:7" x14ac:dyDescent="0.25">
      <c r="A32" s="36"/>
      <c r="B32" s="2" t="s">
        <v>228</v>
      </c>
      <c r="C32" s="2"/>
      <c r="D32" s="2"/>
      <c r="E32" s="19">
        <v>95794</v>
      </c>
      <c r="F32" s="20">
        <v>45253</v>
      </c>
      <c r="G32" s="2" t="s">
        <v>5</v>
      </c>
    </row>
    <row r="33" spans="1:7" x14ac:dyDescent="0.25">
      <c r="A33" s="36"/>
      <c r="B33" s="2" t="s">
        <v>229</v>
      </c>
      <c r="C33" s="2"/>
      <c r="D33" s="2"/>
      <c r="E33" s="19">
        <v>135732</v>
      </c>
      <c r="F33" s="20">
        <v>45253</v>
      </c>
      <c r="G33" s="2" t="s">
        <v>5</v>
      </c>
    </row>
    <row r="34" spans="1:7" x14ac:dyDescent="0.25">
      <c r="A34" s="36"/>
      <c r="B34" s="2" t="s">
        <v>230</v>
      </c>
      <c r="C34" s="2"/>
      <c r="D34" s="2"/>
      <c r="E34" s="19">
        <v>92215</v>
      </c>
      <c r="F34" s="20">
        <v>45253</v>
      </c>
      <c r="G34" s="2" t="s">
        <v>5</v>
      </c>
    </row>
    <row r="35" spans="1:7" x14ac:dyDescent="0.25">
      <c r="A35" s="36"/>
      <c r="B35" s="2" t="s">
        <v>231</v>
      </c>
      <c r="C35" s="2"/>
      <c r="D35" s="2"/>
      <c r="E35" s="47">
        <v>18370</v>
      </c>
      <c r="F35" s="20">
        <v>45253</v>
      </c>
      <c r="G35" s="2" t="s">
        <v>5</v>
      </c>
    </row>
    <row r="36" spans="1:7" x14ac:dyDescent="0.25">
      <c r="A36" s="36"/>
      <c r="B36" s="2"/>
      <c r="C36" s="2"/>
      <c r="D36" s="48"/>
      <c r="E36" s="15">
        <f>SUM(E25:E35)</f>
        <v>2281868</v>
      </c>
      <c r="F36" s="49"/>
      <c r="G36" s="19"/>
    </row>
    <row r="37" spans="1:7" x14ac:dyDescent="0.25">
      <c r="A37" s="36"/>
      <c r="B37" s="2" t="s">
        <v>240</v>
      </c>
      <c r="C37" s="2"/>
      <c r="D37" s="2"/>
      <c r="E37" s="50">
        <v>667400</v>
      </c>
      <c r="F37" s="20">
        <v>45040</v>
      </c>
      <c r="G37" s="2" t="s">
        <v>244</v>
      </c>
    </row>
    <row r="38" spans="1:7" x14ac:dyDescent="0.25">
      <c r="A38" s="36"/>
      <c r="B38" s="2" t="s">
        <v>241</v>
      </c>
      <c r="C38" s="2"/>
      <c r="D38" s="2"/>
      <c r="E38" s="50">
        <v>828400</v>
      </c>
      <c r="F38" s="20">
        <v>45022</v>
      </c>
      <c r="G38" s="2" t="s">
        <v>244</v>
      </c>
    </row>
    <row r="39" spans="1:7" x14ac:dyDescent="0.25">
      <c r="A39" s="36"/>
      <c r="B39" s="2" t="s">
        <v>242</v>
      </c>
      <c r="C39" s="2"/>
      <c r="D39" s="2"/>
      <c r="E39" s="50">
        <v>486400</v>
      </c>
      <c r="F39" s="20">
        <v>45077</v>
      </c>
      <c r="G39" s="2" t="s">
        <v>244</v>
      </c>
    </row>
    <row r="40" spans="1:7" x14ac:dyDescent="0.25">
      <c r="A40" s="36"/>
      <c r="B40" s="2" t="s">
        <v>243</v>
      </c>
      <c r="C40" s="2"/>
      <c r="D40" s="2"/>
      <c r="E40" s="50">
        <v>8000</v>
      </c>
      <c r="F40" s="20">
        <v>45209</v>
      </c>
      <c r="G40" s="2" t="s">
        <v>244</v>
      </c>
    </row>
    <row r="41" spans="1:7" x14ac:dyDescent="0.25">
      <c r="A41" s="36"/>
      <c r="B41" s="2"/>
      <c r="C41" s="2"/>
      <c r="D41" s="2"/>
      <c r="E41" s="51">
        <f>SUM(E37:E40)</f>
        <v>1990200</v>
      </c>
      <c r="F41" s="20"/>
      <c r="G41" s="2"/>
    </row>
    <row r="42" spans="1:7" x14ac:dyDescent="0.25">
      <c r="A42" s="36"/>
      <c r="B42" s="2" t="s">
        <v>245</v>
      </c>
      <c r="C42" s="2"/>
      <c r="D42" s="2"/>
      <c r="E42" s="19">
        <v>30220</v>
      </c>
      <c r="F42" s="20">
        <v>44964</v>
      </c>
      <c r="G42" s="2" t="s">
        <v>85</v>
      </c>
    </row>
    <row r="43" spans="1:7" x14ac:dyDescent="0.25">
      <c r="A43" s="36"/>
      <c r="B43" s="2" t="s">
        <v>246</v>
      </c>
      <c r="C43" s="2"/>
      <c r="D43" s="2"/>
      <c r="E43" s="19">
        <v>35001</v>
      </c>
      <c r="F43" s="20">
        <v>44999</v>
      </c>
      <c r="G43" s="2" t="s">
        <v>85</v>
      </c>
    </row>
    <row r="44" spans="1:7" x14ac:dyDescent="0.25">
      <c r="A44" s="36"/>
      <c r="B44" s="2" t="s">
        <v>247</v>
      </c>
      <c r="C44" s="2"/>
      <c r="D44" s="2"/>
      <c r="E44" s="19">
        <v>14152</v>
      </c>
      <c r="F44" s="20">
        <v>45110</v>
      </c>
      <c r="G44" s="2" t="s">
        <v>85</v>
      </c>
    </row>
    <row r="45" spans="1:7" x14ac:dyDescent="0.25">
      <c r="A45" s="36"/>
      <c r="B45" s="2" t="s">
        <v>248</v>
      </c>
      <c r="C45" s="2"/>
      <c r="D45" s="2"/>
      <c r="E45" s="19">
        <v>9550</v>
      </c>
      <c r="F45" s="20">
        <v>45148</v>
      </c>
      <c r="G45" s="2" t="s">
        <v>85</v>
      </c>
    </row>
    <row r="46" spans="1:7" x14ac:dyDescent="0.25">
      <c r="A46" s="36"/>
      <c r="B46" s="2" t="s">
        <v>249</v>
      </c>
      <c r="C46" s="2"/>
      <c r="D46" s="2"/>
      <c r="E46" s="19">
        <v>21324</v>
      </c>
      <c r="F46" s="20">
        <v>45166</v>
      </c>
      <c r="G46" s="2" t="s">
        <v>85</v>
      </c>
    </row>
    <row r="47" spans="1:7" x14ac:dyDescent="0.25">
      <c r="A47" s="36"/>
      <c r="B47" s="2" t="s">
        <v>250</v>
      </c>
      <c r="C47" s="2"/>
      <c r="D47" s="2"/>
      <c r="E47" s="19">
        <v>61607</v>
      </c>
      <c r="F47" s="20">
        <v>45264</v>
      </c>
      <c r="G47" s="2" t="s">
        <v>85</v>
      </c>
    </row>
    <row r="48" spans="1:7" x14ac:dyDescent="0.25">
      <c r="A48" s="36"/>
      <c r="B48" s="2" t="s">
        <v>247</v>
      </c>
      <c r="C48" s="2"/>
      <c r="D48" s="2"/>
      <c r="E48" s="19">
        <v>7719</v>
      </c>
      <c r="F48" s="20">
        <v>45281</v>
      </c>
      <c r="G48" s="2" t="s">
        <v>85</v>
      </c>
    </row>
    <row r="49" spans="1:7" x14ac:dyDescent="0.25">
      <c r="A49" s="36"/>
      <c r="B49" s="2"/>
      <c r="C49" s="2"/>
      <c r="D49" s="2"/>
      <c r="E49" s="15">
        <f>SUM(E42:E48)</f>
        <v>179573</v>
      </c>
      <c r="F49" s="20"/>
      <c r="G49" s="2"/>
    </row>
    <row r="50" spans="1:7" x14ac:dyDescent="0.25">
      <c r="A50" s="36"/>
      <c r="B50" s="2" t="s">
        <v>251</v>
      </c>
      <c r="C50" s="2"/>
      <c r="D50" s="2"/>
      <c r="E50" s="15">
        <v>641289.63</v>
      </c>
      <c r="F50" s="20"/>
      <c r="G50" s="2"/>
    </row>
    <row r="51" spans="1:7" x14ac:dyDescent="0.25">
      <c r="A51" s="36"/>
      <c r="B51" s="3"/>
      <c r="C51" s="2"/>
      <c r="D51" s="2"/>
      <c r="E51" s="15"/>
      <c r="F51" s="20"/>
      <c r="G51" s="2"/>
    </row>
    <row r="52" spans="1:7" x14ac:dyDescent="0.25">
      <c r="A52" s="35" t="s">
        <v>106</v>
      </c>
      <c r="B52" s="3" t="s">
        <v>6</v>
      </c>
      <c r="C52" s="15">
        <v>407436.82</v>
      </c>
      <c r="D52" s="15">
        <v>405342.14</v>
      </c>
      <c r="E52" s="15">
        <v>405289.75</v>
      </c>
      <c r="F52" s="20"/>
      <c r="G52" s="2"/>
    </row>
    <row r="53" spans="1:7" x14ac:dyDescent="0.25">
      <c r="A53" s="36"/>
      <c r="B53" s="2" t="s">
        <v>329</v>
      </c>
      <c r="C53" s="19"/>
      <c r="D53" s="19"/>
      <c r="E53" s="19">
        <v>41400</v>
      </c>
      <c r="F53" s="20">
        <v>45195</v>
      </c>
      <c r="G53" s="2" t="s">
        <v>366</v>
      </c>
    </row>
    <row r="54" spans="1:7" x14ac:dyDescent="0.25">
      <c r="A54" s="36"/>
      <c r="B54" s="2" t="s">
        <v>300</v>
      </c>
      <c r="C54" s="19"/>
      <c r="D54" s="19"/>
      <c r="E54" s="19">
        <v>1885.2</v>
      </c>
      <c r="F54" s="16" t="s">
        <v>301</v>
      </c>
      <c r="G54" s="2" t="s">
        <v>10</v>
      </c>
    </row>
    <row r="55" spans="1:7" x14ac:dyDescent="0.25">
      <c r="A55" s="36"/>
      <c r="B55" s="2" t="s">
        <v>253</v>
      </c>
      <c r="C55" s="19"/>
      <c r="D55" s="19"/>
      <c r="E55" s="15">
        <v>362004.55</v>
      </c>
      <c r="F55" s="16"/>
      <c r="G55" s="2"/>
    </row>
    <row r="56" spans="1:7" x14ac:dyDescent="0.25">
      <c r="A56" s="36"/>
      <c r="B56" s="2"/>
      <c r="C56" s="19"/>
      <c r="D56" s="19"/>
      <c r="E56" s="19"/>
      <c r="F56" s="16"/>
      <c r="G56" s="2"/>
    </row>
    <row r="57" spans="1:7" x14ac:dyDescent="0.25">
      <c r="A57" s="36"/>
      <c r="B57" s="2"/>
      <c r="C57" s="19"/>
      <c r="D57" s="19"/>
      <c r="E57" s="15"/>
      <c r="F57" s="16"/>
      <c r="G57" s="2"/>
    </row>
    <row r="58" spans="1:7" x14ac:dyDescent="0.25">
      <c r="A58" s="35" t="s">
        <v>107</v>
      </c>
      <c r="B58" s="3" t="s">
        <v>12</v>
      </c>
      <c r="C58" s="15">
        <v>356392.09</v>
      </c>
      <c r="D58" s="15">
        <v>356058.73</v>
      </c>
      <c r="E58" s="15">
        <v>400825</v>
      </c>
      <c r="F58" s="20"/>
      <c r="G58" s="2"/>
    </row>
    <row r="59" spans="1:7" x14ac:dyDescent="0.25">
      <c r="A59" s="36"/>
      <c r="B59" s="2" t="s">
        <v>78</v>
      </c>
      <c r="C59" s="19"/>
      <c r="D59" s="19"/>
      <c r="E59" s="19">
        <v>27500</v>
      </c>
      <c r="F59" s="16" t="s">
        <v>345</v>
      </c>
      <c r="G59" s="2" t="s">
        <v>13</v>
      </c>
    </row>
    <row r="60" spans="1:7" x14ac:dyDescent="0.25">
      <c r="A60" s="36"/>
      <c r="B60" s="2" t="s">
        <v>78</v>
      </c>
      <c r="C60" s="19"/>
      <c r="D60" s="19"/>
      <c r="E60" s="19">
        <v>152575</v>
      </c>
      <c r="F60" s="20" t="s">
        <v>344</v>
      </c>
      <c r="G60" s="2" t="s">
        <v>204</v>
      </c>
    </row>
    <row r="61" spans="1:7" x14ac:dyDescent="0.25">
      <c r="A61" s="36"/>
      <c r="B61" s="2"/>
      <c r="C61" s="19"/>
      <c r="D61" s="19"/>
      <c r="E61" s="19">
        <v>220750</v>
      </c>
      <c r="F61" s="20" t="s">
        <v>346</v>
      </c>
      <c r="G61" s="2" t="s">
        <v>347</v>
      </c>
    </row>
    <row r="62" spans="1:7" x14ac:dyDescent="0.25">
      <c r="A62" s="36"/>
      <c r="B62" s="2"/>
      <c r="C62" s="19"/>
      <c r="D62" s="19"/>
      <c r="E62" s="15"/>
      <c r="F62" s="20"/>
      <c r="G62" s="2"/>
    </row>
    <row r="63" spans="1:7" x14ac:dyDescent="0.25">
      <c r="A63" s="36"/>
      <c r="B63" s="2"/>
      <c r="C63" s="19"/>
      <c r="D63" s="19"/>
      <c r="E63" s="19"/>
      <c r="F63" s="20"/>
      <c r="G63" s="2"/>
    </row>
    <row r="64" spans="1:7" x14ac:dyDescent="0.25">
      <c r="A64" s="35" t="s">
        <v>108</v>
      </c>
      <c r="B64" s="3" t="s">
        <v>14</v>
      </c>
      <c r="C64" s="15">
        <v>212870.9</v>
      </c>
      <c r="D64" s="15">
        <v>212369.49</v>
      </c>
      <c r="E64" s="15">
        <v>211416.24</v>
      </c>
      <c r="F64" s="16"/>
      <c r="G64" s="2"/>
    </row>
    <row r="65" spans="1:7" x14ac:dyDescent="0.25">
      <c r="A65" s="35"/>
      <c r="B65" s="2" t="s">
        <v>137</v>
      </c>
      <c r="C65" s="15"/>
      <c r="D65" s="15"/>
      <c r="E65" s="19">
        <v>38400</v>
      </c>
      <c r="F65" s="16" t="s">
        <v>318</v>
      </c>
      <c r="G65" s="2" t="s">
        <v>136</v>
      </c>
    </row>
    <row r="66" spans="1:7" x14ac:dyDescent="0.25">
      <c r="A66" s="36"/>
      <c r="B66" s="2" t="s">
        <v>77</v>
      </c>
      <c r="C66" s="19"/>
      <c r="D66" s="19"/>
      <c r="E66" s="19">
        <v>3000</v>
      </c>
      <c r="F66" s="16" t="s">
        <v>328</v>
      </c>
      <c r="G66" s="2" t="s">
        <v>22</v>
      </c>
    </row>
    <row r="67" spans="1:7" x14ac:dyDescent="0.25">
      <c r="A67" s="36"/>
      <c r="B67" s="2" t="s">
        <v>314</v>
      </c>
      <c r="C67" s="19"/>
      <c r="D67" s="19"/>
      <c r="E67" s="19">
        <v>14000</v>
      </c>
      <c r="F67" s="16" t="s">
        <v>315</v>
      </c>
      <c r="G67" s="2" t="s">
        <v>316</v>
      </c>
    </row>
    <row r="68" spans="1:7" x14ac:dyDescent="0.25">
      <c r="A68" s="36"/>
      <c r="B68" s="2" t="s">
        <v>252</v>
      </c>
      <c r="C68" s="19"/>
      <c r="D68" s="19"/>
      <c r="E68" s="19">
        <v>156016.24</v>
      </c>
      <c r="F68" s="16"/>
      <c r="G68" s="2"/>
    </row>
    <row r="69" spans="1:7" x14ac:dyDescent="0.25">
      <c r="A69" s="36"/>
      <c r="B69" s="2"/>
      <c r="C69" s="19"/>
      <c r="D69" s="19"/>
      <c r="E69" s="19"/>
      <c r="F69" s="16"/>
      <c r="G69" s="2"/>
    </row>
    <row r="70" spans="1:7" x14ac:dyDescent="0.25">
      <c r="A70" s="35" t="s">
        <v>109</v>
      </c>
      <c r="B70" s="3" t="s">
        <v>15</v>
      </c>
      <c r="C70" s="15">
        <v>120407.52</v>
      </c>
      <c r="D70" s="15">
        <v>119668.24</v>
      </c>
      <c r="E70" s="15">
        <v>101531.8</v>
      </c>
      <c r="F70" s="16"/>
      <c r="G70" s="2"/>
    </row>
    <row r="71" spans="1:7" x14ac:dyDescent="0.25">
      <c r="A71" s="36"/>
      <c r="B71" s="2" t="s">
        <v>69</v>
      </c>
      <c r="C71" s="19"/>
      <c r="D71" s="19"/>
      <c r="E71" s="52">
        <v>16660</v>
      </c>
      <c r="F71" s="53">
        <v>45231</v>
      </c>
      <c r="G71" s="54" t="s">
        <v>134</v>
      </c>
    </row>
    <row r="72" spans="1:7" x14ac:dyDescent="0.25">
      <c r="A72" s="36"/>
      <c r="B72" s="2" t="s">
        <v>199</v>
      </c>
      <c r="C72" s="19"/>
      <c r="D72" s="19"/>
      <c r="E72" s="52">
        <v>84871.8</v>
      </c>
      <c r="F72" s="53">
        <v>45265</v>
      </c>
      <c r="G72" s="54" t="s">
        <v>198</v>
      </c>
    </row>
    <row r="73" spans="1:7" x14ac:dyDescent="0.25">
      <c r="A73" s="36"/>
      <c r="B73" s="2"/>
      <c r="C73" s="19"/>
      <c r="D73" s="19"/>
      <c r="E73" s="19"/>
      <c r="F73" s="16"/>
      <c r="G73" s="2"/>
    </row>
    <row r="74" spans="1:7" x14ac:dyDescent="0.25">
      <c r="A74" s="35" t="s">
        <v>110</v>
      </c>
      <c r="B74" s="3" t="s">
        <v>16</v>
      </c>
      <c r="C74" s="15">
        <v>189751.75</v>
      </c>
      <c r="D74" s="15">
        <v>189312.65</v>
      </c>
      <c r="E74" s="15">
        <v>189312.65</v>
      </c>
      <c r="F74" s="16"/>
      <c r="G74" s="2"/>
    </row>
    <row r="75" spans="1:7" x14ac:dyDescent="0.25">
      <c r="A75" s="35"/>
      <c r="B75" s="2" t="s">
        <v>252</v>
      </c>
      <c r="C75" s="19"/>
      <c r="D75" s="19"/>
      <c r="E75" s="19">
        <v>189312.65</v>
      </c>
      <c r="F75" s="16"/>
      <c r="G75" s="2"/>
    </row>
    <row r="76" spans="1:7" x14ac:dyDescent="0.25">
      <c r="A76" s="35"/>
      <c r="B76" s="3"/>
      <c r="C76" s="19"/>
      <c r="D76" s="19"/>
      <c r="E76" s="19"/>
      <c r="F76" s="16"/>
      <c r="G76" s="2"/>
    </row>
    <row r="77" spans="1:7" x14ac:dyDescent="0.25">
      <c r="A77" s="35" t="s">
        <v>111</v>
      </c>
      <c r="B77" s="3" t="s">
        <v>8</v>
      </c>
      <c r="C77" s="15">
        <v>2934878.49</v>
      </c>
      <c r="D77" s="15">
        <v>2924980.5</v>
      </c>
      <c r="E77" s="15">
        <v>2924980.5</v>
      </c>
      <c r="F77" s="16"/>
      <c r="G77" s="2"/>
    </row>
    <row r="78" spans="1:7" x14ac:dyDescent="0.25">
      <c r="A78" s="35"/>
      <c r="B78" s="2" t="s">
        <v>49</v>
      </c>
      <c r="C78" s="19"/>
      <c r="D78" s="19"/>
      <c r="E78" s="19">
        <v>213200</v>
      </c>
      <c r="F78" s="16" t="s">
        <v>304</v>
      </c>
      <c r="G78" s="2" t="s">
        <v>9</v>
      </c>
    </row>
    <row r="79" spans="1:7" x14ac:dyDescent="0.25">
      <c r="A79" s="35"/>
      <c r="B79" s="2" t="s">
        <v>282</v>
      </c>
      <c r="C79" s="19"/>
      <c r="D79" s="19"/>
      <c r="E79" s="19">
        <v>94520.82</v>
      </c>
      <c r="F79" s="16" t="s">
        <v>285</v>
      </c>
      <c r="G79" s="2" t="s">
        <v>145</v>
      </c>
    </row>
    <row r="80" spans="1:7" x14ac:dyDescent="0.25">
      <c r="A80" s="35"/>
      <c r="B80" s="2" t="s">
        <v>336</v>
      </c>
      <c r="C80" s="19"/>
      <c r="D80" s="19"/>
      <c r="E80" s="19">
        <v>12950</v>
      </c>
      <c r="F80" s="20">
        <v>44966</v>
      </c>
      <c r="G80" s="2" t="s">
        <v>158</v>
      </c>
    </row>
    <row r="81" spans="1:9" x14ac:dyDescent="0.25">
      <c r="A81" s="35"/>
      <c r="B81" s="2" t="s">
        <v>292</v>
      </c>
      <c r="C81" s="19"/>
      <c r="D81" s="19"/>
      <c r="E81" s="19">
        <v>43895.65</v>
      </c>
      <c r="F81" s="16" t="s">
        <v>293</v>
      </c>
      <c r="G81" s="2" t="s">
        <v>142</v>
      </c>
    </row>
    <row r="82" spans="1:9" x14ac:dyDescent="0.25">
      <c r="A82" s="36"/>
      <c r="B82" s="2" t="s">
        <v>349</v>
      </c>
      <c r="C82" s="19"/>
      <c r="D82" s="19"/>
      <c r="E82" s="19">
        <v>2560414.0299999998</v>
      </c>
      <c r="F82" s="20"/>
      <c r="G82" s="2"/>
    </row>
    <row r="83" spans="1:9" x14ac:dyDescent="0.25">
      <c r="A83" s="36"/>
      <c r="B83" s="2"/>
      <c r="C83" s="19"/>
      <c r="D83" s="19"/>
      <c r="E83" s="19"/>
      <c r="F83" s="20"/>
      <c r="G83" s="2"/>
    </row>
    <row r="84" spans="1:9" x14ac:dyDescent="0.25">
      <c r="A84" s="35" t="s">
        <v>112</v>
      </c>
      <c r="B84" s="3" t="s">
        <v>11</v>
      </c>
      <c r="C84" s="15">
        <v>356392.09</v>
      </c>
      <c r="D84" s="15">
        <v>355330.41</v>
      </c>
      <c r="E84" s="15">
        <v>355330.41</v>
      </c>
      <c r="F84" s="16"/>
      <c r="G84" s="2"/>
      <c r="H84" s="34"/>
      <c r="I84" s="34"/>
    </row>
    <row r="85" spans="1:9" x14ac:dyDescent="0.25">
      <c r="A85" s="36"/>
      <c r="B85" s="2" t="s">
        <v>252</v>
      </c>
      <c r="C85" s="19"/>
      <c r="D85" s="19"/>
      <c r="E85" s="19">
        <v>355330.41</v>
      </c>
      <c r="F85" s="20"/>
      <c r="G85" s="2"/>
    </row>
    <row r="86" spans="1:9" x14ac:dyDescent="0.25">
      <c r="A86" s="35"/>
      <c r="B86" s="3"/>
      <c r="C86" s="19"/>
      <c r="D86" s="19"/>
      <c r="E86" s="19"/>
      <c r="F86" s="16"/>
      <c r="G86" s="2"/>
    </row>
    <row r="87" spans="1:9" x14ac:dyDescent="0.25">
      <c r="A87" s="35" t="s">
        <v>113</v>
      </c>
      <c r="B87" s="3" t="s">
        <v>17</v>
      </c>
      <c r="C87" s="15">
        <v>1108645.45</v>
      </c>
      <c r="D87" s="15">
        <v>1106695.5</v>
      </c>
      <c r="E87" s="15">
        <v>1106588.23</v>
      </c>
      <c r="F87" s="16"/>
      <c r="G87" s="2"/>
    </row>
    <row r="88" spans="1:9" x14ac:dyDescent="0.25">
      <c r="A88" s="36"/>
      <c r="B88" s="2" t="s">
        <v>86</v>
      </c>
      <c r="C88" s="19"/>
      <c r="D88" s="19"/>
      <c r="E88" s="19">
        <v>96000</v>
      </c>
      <c r="F88" s="16" t="s">
        <v>254</v>
      </c>
      <c r="G88" s="2" t="s">
        <v>205</v>
      </c>
    </row>
    <row r="89" spans="1:9" x14ac:dyDescent="0.25">
      <c r="A89" s="36"/>
      <c r="B89" s="2" t="s">
        <v>252</v>
      </c>
      <c r="C89" s="19"/>
      <c r="D89" s="19"/>
      <c r="E89" s="19">
        <v>1010588.23</v>
      </c>
      <c r="F89" s="20"/>
      <c r="G89" s="2"/>
    </row>
    <row r="90" spans="1:9" x14ac:dyDescent="0.25">
      <c r="A90" s="36"/>
      <c r="B90" s="2"/>
      <c r="C90" s="19"/>
      <c r="D90" s="19"/>
      <c r="E90" s="19"/>
      <c r="F90" s="20"/>
      <c r="G90" s="2"/>
    </row>
    <row r="91" spans="1:9" x14ac:dyDescent="0.25">
      <c r="A91" s="35" t="s">
        <v>114</v>
      </c>
      <c r="B91" s="3" t="s">
        <v>18</v>
      </c>
      <c r="C91" s="15">
        <v>442111.14</v>
      </c>
      <c r="D91" s="15">
        <v>440130</v>
      </c>
      <c r="E91" s="15">
        <v>439000.76</v>
      </c>
      <c r="F91" s="4"/>
      <c r="G91" s="2"/>
    </row>
    <row r="92" spans="1:9" x14ac:dyDescent="0.25">
      <c r="A92" s="36"/>
      <c r="B92" s="2" t="s">
        <v>307</v>
      </c>
      <c r="C92" s="19"/>
      <c r="D92" s="19"/>
      <c r="E92" s="19">
        <v>44915</v>
      </c>
      <c r="F92" s="20" t="s">
        <v>308</v>
      </c>
      <c r="G92" s="2" t="s">
        <v>195</v>
      </c>
    </row>
    <row r="93" spans="1:9" x14ac:dyDescent="0.25">
      <c r="A93" s="36"/>
      <c r="B93" s="2" t="s">
        <v>24</v>
      </c>
      <c r="C93" s="19"/>
      <c r="D93" s="19"/>
      <c r="E93" s="19">
        <v>38249</v>
      </c>
      <c r="F93" s="20" t="s">
        <v>299</v>
      </c>
      <c r="G93" s="2" t="s">
        <v>21</v>
      </c>
    </row>
    <row r="94" spans="1:9" x14ac:dyDescent="0.25">
      <c r="A94" s="36"/>
      <c r="B94" s="2" t="s">
        <v>348</v>
      </c>
      <c r="C94" s="19"/>
      <c r="D94" s="19"/>
      <c r="E94" s="19">
        <v>258837.76000000001</v>
      </c>
      <c r="F94" s="20" t="s">
        <v>318</v>
      </c>
      <c r="G94" s="2" t="s">
        <v>74</v>
      </c>
    </row>
    <row r="95" spans="1:9" x14ac:dyDescent="0.25">
      <c r="A95" s="36"/>
      <c r="B95" s="2" t="s">
        <v>350</v>
      </c>
      <c r="C95" s="19"/>
      <c r="D95" s="19"/>
      <c r="E95" s="19">
        <v>96999</v>
      </c>
      <c r="F95" s="20">
        <v>45210</v>
      </c>
      <c r="G95" s="2" t="s">
        <v>351</v>
      </c>
    </row>
    <row r="96" spans="1:9" x14ac:dyDescent="0.25">
      <c r="A96" s="36"/>
      <c r="B96" s="2"/>
      <c r="C96" s="19"/>
      <c r="D96" s="19"/>
      <c r="E96" s="19"/>
      <c r="F96" s="20"/>
      <c r="G96" s="2"/>
    </row>
    <row r="97" spans="1:8" x14ac:dyDescent="0.25">
      <c r="A97" s="35" t="s">
        <v>115</v>
      </c>
      <c r="B97" s="3" t="s">
        <v>19</v>
      </c>
      <c r="C97" s="15">
        <v>275488.49</v>
      </c>
      <c r="D97" s="15">
        <v>274100.28000000003</v>
      </c>
      <c r="E97" s="15">
        <v>268410.49</v>
      </c>
      <c r="F97" s="20"/>
      <c r="G97" s="2"/>
    </row>
    <row r="98" spans="1:8" x14ac:dyDescent="0.25">
      <c r="A98" s="35"/>
      <c r="B98" s="2" t="s">
        <v>278</v>
      </c>
      <c r="C98" s="15"/>
      <c r="D98" s="15"/>
      <c r="E98" s="19">
        <v>23799.01</v>
      </c>
      <c r="F98" s="20" t="s">
        <v>279</v>
      </c>
      <c r="G98" s="2" t="s">
        <v>280</v>
      </c>
    </row>
    <row r="99" spans="1:8" x14ac:dyDescent="0.25">
      <c r="A99" s="36"/>
      <c r="B99" s="2" t="s">
        <v>33</v>
      </c>
      <c r="C99" s="19"/>
      <c r="D99" s="19"/>
      <c r="E99" s="19">
        <v>58000</v>
      </c>
      <c r="F99" s="20" t="s">
        <v>296</v>
      </c>
      <c r="G99" s="2" t="s">
        <v>34</v>
      </c>
    </row>
    <row r="100" spans="1:8" x14ac:dyDescent="0.25">
      <c r="A100" s="36"/>
      <c r="B100" s="2" t="s">
        <v>35</v>
      </c>
      <c r="C100" s="19"/>
      <c r="D100" s="19"/>
      <c r="E100" s="19">
        <v>21164</v>
      </c>
      <c r="F100" s="20" t="s">
        <v>257</v>
      </c>
      <c r="G100" s="2" t="s">
        <v>36</v>
      </c>
    </row>
    <row r="101" spans="1:8" x14ac:dyDescent="0.25">
      <c r="A101" s="36"/>
      <c r="B101" s="2" t="s">
        <v>201</v>
      </c>
      <c r="C101" s="19"/>
      <c r="D101" s="19"/>
      <c r="E101" s="19">
        <v>13480</v>
      </c>
      <c r="F101" s="20" t="s">
        <v>303</v>
      </c>
      <c r="G101" s="2" t="s">
        <v>202</v>
      </c>
    </row>
    <row r="102" spans="1:8" x14ac:dyDescent="0.25">
      <c r="A102" s="36"/>
      <c r="B102" s="2" t="s">
        <v>194</v>
      </c>
      <c r="C102" s="19"/>
      <c r="D102" s="19"/>
      <c r="E102" s="19">
        <v>3600</v>
      </c>
      <c r="F102" s="55" t="s">
        <v>298</v>
      </c>
      <c r="G102" s="2" t="s">
        <v>68</v>
      </c>
    </row>
    <row r="103" spans="1:8" x14ac:dyDescent="0.25">
      <c r="A103" s="36"/>
      <c r="B103" s="2" t="s">
        <v>150</v>
      </c>
      <c r="C103" s="19"/>
      <c r="D103" s="19"/>
      <c r="E103" s="19">
        <v>5265</v>
      </c>
      <c r="F103" s="20">
        <v>45181</v>
      </c>
      <c r="G103" s="2" t="s">
        <v>151</v>
      </c>
    </row>
    <row r="104" spans="1:8" x14ac:dyDescent="0.25">
      <c r="A104" s="36"/>
      <c r="B104" s="2" t="s">
        <v>337</v>
      </c>
      <c r="C104" s="19"/>
      <c r="D104" s="19"/>
      <c r="E104" s="19">
        <v>2000</v>
      </c>
      <c r="F104" s="20">
        <v>44951</v>
      </c>
      <c r="G104" s="2" t="s">
        <v>338</v>
      </c>
    </row>
    <row r="105" spans="1:8" x14ac:dyDescent="0.25">
      <c r="A105" s="36"/>
      <c r="B105" s="2" t="s">
        <v>289</v>
      </c>
      <c r="C105" s="19"/>
      <c r="D105" s="19"/>
      <c r="E105" s="19">
        <v>70762.92</v>
      </c>
      <c r="F105" s="16" t="s">
        <v>290</v>
      </c>
      <c r="G105" s="2" t="s">
        <v>291</v>
      </c>
    </row>
    <row r="106" spans="1:8" x14ac:dyDescent="0.25">
      <c r="A106" s="36"/>
      <c r="B106" s="2" t="s">
        <v>342</v>
      </c>
      <c r="C106" s="19"/>
      <c r="D106" s="19"/>
      <c r="E106" s="19">
        <v>1063.5999999999999</v>
      </c>
      <c r="F106" s="20">
        <v>44953</v>
      </c>
      <c r="G106" s="2" t="s">
        <v>343</v>
      </c>
    </row>
    <row r="107" spans="1:8" x14ac:dyDescent="0.25">
      <c r="A107" s="36"/>
      <c r="B107" s="2" t="s">
        <v>339</v>
      </c>
      <c r="C107" s="2"/>
      <c r="D107" s="2"/>
      <c r="E107" s="19">
        <v>43400</v>
      </c>
      <c r="F107" s="20" t="s">
        <v>340</v>
      </c>
      <c r="G107" s="2" t="s">
        <v>341</v>
      </c>
      <c r="H107" s="34"/>
    </row>
    <row r="108" spans="1:8" x14ac:dyDescent="0.25">
      <c r="A108" s="36"/>
      <c r="B108" s="2" t="s">
        <v>324</v>
      </c>
      <c r="C108" s="2"/>
      <c r="D108" s="2"/>
      <c r="E108" s="19">
        <v>1200</v>
      </c>
      <c r="F108" s="20">
        <v>45145</v>
      </c>
      <c r="G108" s="2" t="s">
        <v>325</v>
      </c>
      <c r="H108" s="34"/>
    </row>
    <row r="109" spans="1:8" x14ac:dyDescent="0.25">
      <c r="A109" s="36"/>
      <c r="B109" s="2" t="s">
        <v>326</v>
      </c>
      <c r="C109" s="2"/>
      <c r="D109" s="2"/>
      <c r="E109" s="19">
        <v>8563.9599999999991</v>
      </c>
      <c r="F109" s="20">
        <v>45134</v>
      </c>
      <c r="G109" s="2" t="s">
        <v>327</v>
      </c>
      <c r="H109" s="34"/>
    </row>
    <row r="110" spans="1:8" x14ac:dyDescent="0.25">
      <c r="A110" s="36"/>
      <c r="B110" s="2" t="s">
        <v>189</v>
      </c>
      <c r="C110" s="2"/>
      <c r="D110" s="2"/>
      <c r="E110" s="19">
        <v>16112</v>
      </c>
      <c r="F110" s="20" t="s">
        <v>319</v>
      </c>
      <c r="G110" s="2" t="s">
        <v>188</v>
      </c>
      <c r="H110" s="34"/>
    </row>
    <row r="111" spans="1:8" x14ac:dyDescent="0.25">
      <c r="A111" s="36"/>
      <c r="B111" s="2"/>
      <c r="C111" s="19"/>
      <c r="D111" s="19"/>
      <c r="E111" s="15"/>
      <c r="F111" s="20"/>
      <c r="G111" s="2"/>
    </row>
    <row r="112" spans="1:8" x14ac:dyDescent="0.25">
      <c r="A112" s="35" t="s">
        <v>116</v>
      </c>
      <c r="B112" s="3" t="s">
        <v>39</v>
      </c>
      <c r="C112" s="15">
        <v>965128.08</v>
      </c>
      <c r="D112" s="15">
        <v>962010.45</v>
      </c>
      <c r="E112" s="15">
        <v>962010.45</v>
      </c>
      <c r="F112" s="16"/>
      <c r="G112" s="2"/>
    </row>
    <row r="113" spans="1:8" x14ac:dyDescent="0.25">
      <c r="A113" s="36"/>
      <c r="B113" s="2" t="s">
        <v>42</v>
      </c>
      <c r="C113" s="19"/>
      <c r="D113" s="19"/>
      <c r="E113" s="19">
        <v>45120</v>
      </c>
      <c r="F113" s="16" t="s">
        <v>255</v>
      </c>
      <c r="G113" s="2" t="s">
        <v>41</v>
      </c>
    </row>
    <row r="114" spans="1:8" x14ac:dyDescent="0.25">
      <c r="A114" s="36"/>
      <c r="B114" s="2" t="s">
        <v>294</v>
      </c>
      <c r="C114" s="19"/>
      <c r="D114" s="19"/>
      <c r="E114" s="19">
        <v>31132.91</v>
      </c>
      <c r="F114" s="55" t="s">
        <v>295</v>
      </c>
      <c r="G114" s="2" t="s">
        <v>44</v>
      </c>
    </row>
    <row r="115" spans="1:8" x14ac:dyDescent="0.25">
      <c r="A115" s="36"/>
      <c r="B115" s="2" t="s">
        <v>349</v>
      </c>
      <c r="C115" s="19"/>
      <c r="D115" s="19"/>
      <c r="E115" s="19">
        <v>885757.54</v>
      </c>
      <c r="F115" s="20" t="s">
        <v>143</v>
      </c>
      <c r="G115" s="2"/>
    </row>
    <row r="116" spans="1:8" x14ac:dyDescent="0.25">
      <c r="A116" s="36"/>
      <c r="B116" s="2"/>
      <c r="C116" s="19"/>
      <c r="D116" s="19"/>
      <c r="E116" s="19"/>
      <c r="F116" s="16"/>
      <c r="G116" s="2"/>
    </row>
    <row r="117" spans="1:8" x14ac:dyDescent="0.25">
      <c r="A117" s="35" t="s">
        <v>117</v>
      </c>
      <c r="B117" s="3" t="s">
        <v>45</v>
      </c>
      <c r="C117" s="15">
        <v>2647839.62</v>
      </c>
      <c r="D117" s="15">
        <v>2640755.31</v>
      </c>
      <c r="E117" s="15">
        <v>2640755.31</v>
      </c>
      <c r="F117" s="16"/>
      <c r="G117" s="2"/>
    </row>
    <row r="118" spans="1:8" x14ac:dyDescent="0.25">
      <c r="A118" s="36"/>
      <c r="B118" s="2" t="s">
        <v>208</v>
      </c>
      <c r="C118" s="2"/>
      <c r="D118" s="2"/>
      <c r="E118" s="19">
        <v>11800</v>
      </c>
      <c r="F118" s="20" t="s">
        <v>275</v>
      </c>
      <c r="G118" s="2" t="s">
        <v>209</v>
      </c>
    </row>
    <row r="119" spans="1:8" x14ac:dyDescent="0.25">
      <c r="A119" s="36"/>
      <c r="B119" s="2" t="s">
        <v>59</v>
      </c>
      <c r="C119" s="19"/>
      <c r="D119" s="19"/>
      <c r="E119" s="19">
        <v>5218.3999999999996</v>
      </c>
      <c r="F119" s="16" t="s">
        <v>276</v>
      </c>
      <c r="G119" s="2" t="s">
        <v>56</v>
      </c>
    </row>
    <row r="120" spans="1:8" x14ac:dyDescent="0.25">
      <c r="A120" s="36"/>
      <c r="B120" s="2" t="s">
        <v>252</v>
      </c>
      <c r="C120" s="19"/>
      <c r="D120" s="19"/>
      <c r="E120" s="19">
        <v>2623736.91</v>
      </c>
      <c r="F120" s="20"/>
      <c r="G120" s="2"/>
    </row>
    <row r="121" spans="1:8" x14ac:dyDescent="0.25">
      <c r="A121" s="35"/>
      <c r="B121" s="3"/>
      <c r="C121" s="19"/>
      <c r="D121" s="19"/>
      <c r="E121" s="19"/>
      <c r="F121" s="16"/>
      <c r="G121" s="2"/>
    </row>
    <row r="122" spans="1:8" x14ac:dyDescent="0.25">
      <c r="A122" s="35" t="s">
        <v>118</v>
      </c>
      <c r="B122" s="3" t="s">
        <v>46</v>
      </c>
      <c r="C122" s="15">
        <v>3159310.04</v>
      </c>
      <c r="D122" s="15">
        <v>3146839.89</v>
      </c>
      <c r="E122" s="15">
        <v>3146016.99</v>
      </c>
      <c r="F122" s="16"/>
      <c r="G122" s="2"/>
      <c r="H122" s="34"/>
    </row>
    <row r="123" spans="1:8" x14ac:dyDescent="0.25">
      <c r="A123" s="36"/>
      <c r="B123" s="2" t="s">
        <v>37</v>
      </c>
      <c r="C123" s="19"/>
      <c r="D123" s="19"/>
      <c r="E123" s="19">
        <v>39000</v>
      </c>
      <c r="F123" s="55" t="s">
        <v>305</v>
      </c>
      <c r="G123" s="2" t="s">
        <v>38</v>
      </c>
      <c r="H123" s="34"/>
    </row>
    <row r="124" spans="1:8" x14ac:dyDescent="0.25">
      <c r="A124" s="36"/>
      <c r="B124" s="2" t="s">
        <v>29</v>
      </c>
      <c r="C124" s="19"/>
      <c r="D124" s="19"/>
      <c r="E124" s="19">
        <v>40482.019999999997</v>
      </c>
      <c r="F124" s="16" t="s">
        <v>317</v>
      </c>
      <c r="G124" s="2" t="s">
        <v>30</v>
      </c>
      <c r="H124" s="34"/>
    </row>
    <row r="125" spans="1:8" x14ac:dyDescent="0.25">
      <c r="A125" s="36"/>
      <c r="B125" s="2" t="s">
        <v>25</v>
      </c>
      <c r="C125" s="19"/>
      <c r="D125" s="19"/>
      <c r="E125" s="19">
        <v>48708.24</v>
      </c>
      <c r="F125" s="20" t="s">
        <v>317</v>
      </c>
      <c r="G125" s="2" t="s">
        <v>26</v>
      </c>
      <c r="H125" s="34"/>
    </row>
    <row r="126" spans="1:8" x14ac:dyDescent="0.25">
      <c r="A126" s="36"/>
      <c r="B126" s="2" t="s">
        <v>27</v>
      </c>
      <c r="C126" s="19"/>
      <c r="D126" s="19"/>
      <c r="E126" s="19">
        <v>26576.16</v>
      </c>
      <c r="F126" s="20" t="s">
        <v>298</v>
      </c>
      <c r="G126" s="2" t="s">
        <v>28</v>
      </c>
      <c r="H126" s="34"/>
    </row>
    <row r="127" spans="1:8" x14ac:dyDescent="0.25">
      <c r="A127" s="36"/>
      <c r="B127" s="2" t="s">
        <v>31</v>
      </c>
      <c r="C127" s="19"/>
      <c r="D127" s="19"/>
      <c r="E127" s="19">
        <v>79628.399999999994</v>
      </c>
      <c r="F127" s="16" t="s">
        <v>254</v>
      </c>
      <c r="G127" s="2" t="s">
        <v>32</v>
      </c>
      <c r="H127" s="34"/>
    </row>
    <row r="128" spans="1:8" x14ac:dyDescent="0.25">
      <c r="A128" s="36"/>
      <c r="B128" s="2" t="s">
        <v>306</v>
      </c>
      <c r="C128" s="19"/>
      <c r="D128" s="19"/>
      <c r="E128" s="19">
        <v>26571</v>
      </c>
      <c r="F128" s="16" t="s">
        <v>254</v>
      </c>
      <c r="G128" s="2" t="s">
        <v>32</v>
      </c>
      <c r="H128" s="34"/>
    </row>
    <row r="129" spans="1:8" x14ac:dyDescent="0.25">
      <c r="A129" s="36"/>
      <c r="B129" s="2" t="s">
        <v>135</v>
      </c>
      <c r="C129" s="2"/>
      <c r="D129" s="2"/>
      <c r="E129" s="19">
        <v>155200</v>
      </c>
      <c r="F129" s="20" t="s">
        <v>310</v>
      </c>
      <c r="G129" s="2" t="s">
        <v>311</v>
      </c>
      <c r="H129" s="34"/>
    </row>
    <row r="130" spans="1:8" x14ac:dyDescent="0.25">
      <c r="A130" s="36"/>
      <c r="B130" s="2" t="s">
        <v>135</v>
      </c>
      <c r="C130" s="2"/>
      <c r="D130" s="2"/>
      <c r="E130" s="19">
        <v>26500</v>
      </c>
      <c r="F130" s="20" t="s">
        <v>312</v>
      </c>
      <c r="G130" s="2" t="s">
        <v>313</v>
      </c>
      <c r="H130" s="34"/>
    </row>
    <row r="131" spans="1:8" x14ac:dyDescent="0.25">
      <c r="A131" s="36"/>
      <c r="B131" s="2" t="s">
        <v>190</v>
      </c>
      <c r="C131" s="2"/>
      <c r="D131" s="2"/>
      <c r="E131" s="19">
        <v>12000</v>
      </c>
      <c r="F131" s="20" t="s">
        <v>302</v>
      </c>
      <c r="G131" s="2" t="s">
        <v>203</v>
      </c>
      <c r="H131" s="34"/>
    </row>
    <row r="132" spans="1:8" x14ac:dyDescent="0.25">
      <c r="A132" s="36"/>
      <c r="B132" s="2" t="s">
        <v>352</v>
      </c>
      <c r="C132" s="19"/>
      <c r="D132" s="19"/>
      <c r="E132" s="19">
        <v>2691351.17</v>
      </c>
      <c r="F132" s="20"/>
      <c r="G132" s="2" t="s">
        <v>213</v>
      </c>
      <c r="H132" s="34"/>
    </row>
    <row r="133" spans="1:8" x14ac:dyDescent="0.25">
      <c r="A133" s="36"/>
      <c r="B133" s="2"/>
      <c r="C133" s="19"/>
      <c r="D133" s="19"/>
      <c r="E133" s="19"/>
      <c r="F133" s="20"/>
      <c r="G133" s="2"/>
    </row>
    <row r="134" spans="1:8" x14ac:dyDescent="0.25">
      <c r="A134" s="35"/>
      <c r="B134" s="3"/>
      <c r="C134" s="19"/>
      <c r="D134" s="19"/>
      <c r="E134" s="19"/>
      <c r="F134" s="16"/>
      <c r="G134" s="2"/>
    </row>
    <row r="135" spans="1:8" x14ac:dyDescent="0.25">
      <c r="A135" s="35" t="s">
        <v>119</v>
      </c>
      <c r="B135" s="3" t="s">
        <v>47</v>
      </c>
      <c r="C135" s="15">
        <v>2182615.77</v>
      </c>
      <c r="D135" s="15">
        <v>2178479.0099999998</v>
      </c>
      <c r="E135" s="15">
        <v>2177300.25</v>
      </c>
      <c r="F135" s="16"/>
      <c r="G135" s="2"/>
    </row>
    <row r="136" spans="1:8" x14ac:dyDescent="0.25">
      <c r="A136" s="36"/>
      <c r="B136" s="2" t="s">
        <v>200</v>
      </c>
      <c r="C136" s="19"/>
      <c r="D136" s="19"/>
      <c r="E136" s="19">
        <v>34000</v>
      </c>
      <c r="F136" s="20" t="s">
        <v>297</v>
      </c>
      <c r="G136" s="2" t="s">
        <v>206</v>
      </c>
    </row>
    <row r="137" spans="1:8" x14ac:dyDescent="0.25">
      <c r="A137" s="36"/>
      <c r="B137" s="2" t="s">
        <v>252</v>
      </c>
      <c r="C137" s="19"/>
      <c r="D137" s="19"/>
      <c r="E137" s="19">
        <v>2143300.25</v>
      </c>
      <c r="F137" s="20"/>
      <c r="G137" s="2"/>
    </row>
    <row r="138" spans="1:8" x14ac:dyDescent="0.25">
      <c r="A138" s="36"/>
      <c r="B138" s="2"/>
      <c r="C138" s="19"/>
      <c r="D138" s="19"/>
      <c r="E138" s="19"/>
      <c r="F138" s="16"/>
      <c r="G138" s="2"/>
    </row>
    <row r="139" spans="1:8" x14ac:dyDescent="0.25">
      <c r="A139" s="35" t="s">
        <v>120</v>
      </c>
      <c r="B139" s="3" t="s">
        <v>48</v>
      </c>
      <c r="C139" s="15">
        <v>1481400.55</v>
      </c>
      <c r="D139" s="15">
        <v>1475946.88</v>
      </c>
      <c r="E139" s="15">
        <v>1475783.02</v>
      </c>
      <c r="F139" s="16"/>
      <c r="G139" s="2"/>
    </row>
    <row r="140" spans="1:8" x14ac:dyDescent="0.25">
      <c r="A140" s="35"/>
      <c r="B140" s="2" t="s">
        <v>210</v>
      </c>
      <c r="C140" s="15"/>
      <c r="D140" s="15"/>
      <c r="E140" s="19">
        <v>8764.66</v>
      </c>
      <c r="F140" s="16" t="s">
        <v>281</v>
      </c>
      <c r="G140" s="2" t="s">
        <v>57</v>
      </c>
    </row>
    <row r="141" spans="1:8" x14ac:dyDescent="0.25">
      <c r="A141" s="36"/>
      <c r="B141" s="2" t="s">
        <v>322</v>
      </c>
      <c r="C141" s="15"/>
      <c r="D141" s="19"/>
      <c r="E141" s="19">
        <v>6831.96</v>
      </c>
      <c r="F141" s="20">
        <v>45190</v>
      </c>
      <c r="G141" s="2" t="s">
        <v>323</v>
      </c>
    </row>
    <row r="142" spans="1:8" x14ac:dyDescent="0.25">
      <c r="A142" s="36"/>
      <c r="B142" s="2" t="s">
        <v>144</v>
      </c>
      <c r="C142" s="15"/>
      <c r="D142" s="19"/>
      <c r="E142" s="19">
        <v>82478.8</v>
      </c>
      <c r="F142" s="16" t="s">
        <v>277</v>
      </c>
      <c r="G142" s="2" t="s">
        <v>58</v>
      </c>
    </row>
    <row r="143" spans="1:8" x14ac:dyDescent="0.25">
      <c r="A143" s="36"/>
      <c r="B143" s="2" t="s">
        <v>330</v>
      </c>
      <c r="C143" s="15"/>
      <c r="D143" s="19"/>
      <c r="E143" s="19">
        <v>20624</v>
      </c>
      <c r="F143" s="20">
        <v>45124</v>
      </c>
      <c r="G143" s="2" t="s">
        <v>211</v>
      </c>
    </row>
    <row r="144" spans="1:8" x14ac:dyDescent="0.25">
      <c r="A144" s="36"/>
      <c r="B144" s="2" t="s">
        <v>331</v>
      </c>
      <c r="C144" s="15"/>
      <c r="D144" s="19"/>
      <c r="E144" s="19">
        <v>10000</v>
      </c>
      <c r="F144" s="20">
        <v>45279</v>
      </c>
      <c r="G144" s="2" t="s">
        <v>332</v>
      </c>
    </row>
    <row r="145" spans="1:7" x14ac:dyDescent="0.25">
      <c r="A145" s="36"/>
      <c r="B145" s="2" t="s">
        <v>333</v>
      </c>
      <c r="C145" s="15"/>
      <c r="D145" s="19"/>
      <c r="E145" s="19">
        <v>8220</v>
      </c>
      <c r="F145" s="20">
        <v>44956</v>
      </c>
      <c r="G145" s="2" t="s">
        <v>334</v>
      </c>
    </row>
    <row r="146" spans="1:7" x14ac:dyDescent="0.25">
      <c r="A146" s="36"/>
      <c r="B146" s="2" t="s">
        <v>335</v>
      </c>
      <c r="C146" s="15"/>
      <c r="D146" s="19"/>
      <c r="E146" s="19">
        <v>9562.5</v>
      </c>
      <c r="F146" s="20">
        <v>44937</v>
      </c>
      <c r="G146" s="2" t="s">
        <v>207</v>
      </c>
    </row>
    <row r="147" spans="1:7" x14ac:dyDescent="0.25">
      <c r="A147" s="36"/>
      <c r="B147" s="2" t="s">
        <v>193</v>
      </c>
      <c r="C147" s="15"/>
      <c r="D147" s="19"/>
      <c r="E147" s="19">
        <v>6300</v>
      </c>
      <c r="F147" s="20">
        <v>45029</v>
      </c>
      <c r="G147" s="2" t="s">
        <v>192</v>
      </c>
    </row>
    <row r="148" spans="1:7" x14ac:dyDescent="0.25">
      <c r="A148" s="36"/>
      <c r="B148" s="2" t="s">
        <v>252</v>
      </c>
      <c r="C148" s="19"/>
      <c r="D148" s="19"/>
      <c r="E148" s="19">
        <v>1323001.1000000001</v>
      </c>
      <c r="F148" s="20"/>
      <c r="G148" s="2"/>
    </row>
    <row r="149" spans="1:7" x14ac:dyDescent="0.25">
      <c r="A149" s="36"/>
      <c r="B149" s="2"/>
      <c r="C149" s="19"/>
      <c r="D149" s="19"/>
      <c r="E149" s="19"/>
      <c r="F149" s="20"/>
      <c r="G149" s="2"/>
    </row>
    <row r="150" spans="1:7" x14ac:dyDescent="0.25">
      <c r="A150" s="35" t="s">
        <v>121</v>
      </c>
      <c r="B150" s="3" t="s">
        <v>50</v>
      </c>
      <c r="C150" s="15">
        <v>117452.95</v>
      </c>
      <c r="D150" s="15">
        <v>116709.46</v>
      </c>
      <c r="E150" s="15">
        <v>66960</v>
      </c>
      <c r="F150" s="16"/>
      <c r="G150" s="2"/>
    </row>
    <row r="151" spans="1:7" x14ac:dyDescent="0.25">
      <c r="A151" s="36"/>
      <c r="B151" s="2" t="s">
        <v>51</v>
      </c>
      <c r="C151" s="19"/>
      <c r="D151" s="19"/>
      <c r="E151" s="19">
        <v>66960</v>
      </c>
      <c r="F151" s="16" t="s">
        <v>256</v>
      </c>
      <c r="G151" s="2" t="s">
        <v>52</v>
      </c>
    </row>
    <row r="152" spans="1:7" x14ac:dyDescent="0.25">
      <c r="A152" s="36"/>
      <c r="B152" s="2"/>
      <c r="C152" s="19"/>
      <c r="D152" s="19"/>
      <c r="E152" s="19"/>
      <c r="F152" s="20"/>
      <c r="G152" s="2"/>
    </row>
    <row r="153" spans="1:7" x14ac:dyDescent="0.25">
      <c r="A153" s="35" t="s">
        <v>122</v>
      </c>
      <c r="B153" s="3" t="s">
        <v>53</v>
      </c>
      <c r="C153" s="15">
        <v>275488.49</v>
      </c>
      <c r="D153" s="15">
        <v>274094.98</v>
      </c>
      <c r="E153" s="15">
        <v>323256.86</v>
      </c>
      <c r="F153" s="16"/>
      <c r="G153" s="2"/>
    </row>
    <row r="154" spans="1:7" x14ac:dyDescent="0.25">
      <c r="A154" s="36"/>
      <c r="B154" s="2" t="s">
        <v>54</v>
      </c>
      <c r="C154" s="19"/>
      <c r="D154" s="19"/>
      <c r="E154" s="19">
        <v>60487.56</v>
      </c>
      <c r="F154" s="20">
        <v>45058</v>
      </c>
      <c r="G154" s="2" t="s">
        <v>55</v>
      </c>
    </row>
    <row r="155" spans="1:7" x14ac:dyDescent="0.25">
      <c r="A155" s="36"/>
      <c r="B155" s="2" t="s">
        <v>258</v>
      </c>
      <c r="C155" s="19"/>
      <c r="D155" s="19"/>
      <c r="E155" s="19">
        <v>11650</v>
      </c>
      <c r="F155" s="20" t="s">
        <v>259</v>
      </c>
      <c r="G155" s="2" t="s">
        <v>260</v>
      </c>
    </row>
    <row r="156" spans="1:7" x14ac:dyDescent="0.25">
      <c r="A156" s="36"/>
      <c r="B156" s="2" t="s">
        <v>60</v>
      </c>
      <c r="C156" s="19"/>
      <c r="D156" s="19"/>
      <c r="E156" s="19">
        <v>43500</v>
      </c>
      <c r="F156" s="20" t="s">
        <v>261</v>
      </c>
      <c r="G156" s="2" t="s">
        <v>262</v>
      </c>
    </row>
    <row r="157" spans="1:7" x14ac:dyDescent="0.25">
      <c r="A157" s="36"/>
      <c r="B157" s="2" t="s">
        <v>263</v>
      </c>
      <c r="C157" s="19"/>
      <c r="D157" s="19"/>
      <c r="E157" s="19">
        <v>14000</v>
      </c>
      <c r="F157" s="20">
        <v>45275</v>
      </c>
      <c r="G157" s="2" t="s">
        <v>264</v>
      </c>
    </row>
    <row r="158" spans="1:7" x14ac:dyDescent="0.25">
      <c r="A158" s="36"/>
      <c r="B158" s="2" t="s">
        <v>265</v>
      </c>
      <c r="C158" s="19"/>
      <c r="D158" s="19"/>
      <c r="E158" s="19">
        <v>34200</v>
      </c>
      <c r="F158" s="20">
        <v>45141</v>
      </c>
      <c r="G158" s="2" t="s">
        <v>266</v>
      </c>
    </row>
    <row r="159" spans="1:7" x14ac:dyDescent="0.25">
      <c r="A159" s="36"/>
      <c r="B159" s="2" t="s">
        <v>267</v>
      </c>
      <c r="C159" s="19"/>
      <c r="D159" s="19"/>
      <c r="E159" s="19">
        <v>13390</v>
      </c>
      <c r="F159" s="20">
        <v>45027</v>
      </c>
      <c r="G159" s="2" t="s">
        <v>268</v>
      </c>
    </row>
    <row r="160" spans="1:7" x14ac:dyDescent="0.25">
      <c r="A160" s="36"/>
      <c r="B160" s="2" t="s">
        <v>269</v>
      </c>
      <c r="C160" s="19"/>
      <c r="D160" s="19"/>
      <c r="E160" s="19">
        <v>1411</v>
      </c>
      <c r="F160" s="20">
        <v>45111</v>
      </c>
      <c r="G160" s="2" t="s">
        <v>270</v>
      </c>
    </row>
    <row r="161" spans="1:7" x14ac:dyDescent="0.25">
      <c r="A161" s="36"/>
      <c r="B161" s="2" t="s">
        <v>271</v>
      </c>
      <c r="C161" s="19"/>
      <c r="D161" s="19"/>
      <c r="E161" s="19">
        <v>14907</v>
      </c>
      <c r="F161" s="20">
        <v>45241</v>
      </c>
      <c r="G161" s="2" t="s">
        <v>272</v>
      </c>
    </row>
    <row r="162" spans="1:7" x14ac:dyDescent="0.25">
      <c r="A162" s="36"/>
      <c r="B162" s="2" t="s">
        <v>283</v>
      </c>
      <c r="C162" s="19"/>
      <c r="D162" s="19"/>
      <c r="E162" s="19">
        <v>58688.3</v>
      </c>
      <c r="F162" s="20" t="s">
        <v>284</v>
      </c>
      <c r="G162" s="2" t="s">
        <v>140</v>
      </c>
    </row>
    <row r="163" spans="1:7" x14ac:dyDescent="0.25">
      <c r="A163" s="36"/>
      <c r="B163" s="2" t="s">
        <v>273</v>
      </c>
      <c r="C163" s="19"/>
      <c r="D163" s="19"/>
      <c r="E163" s="19">
        <v>61020</v>
      </c>
      <c r="F163" s="20">
        <v>45246</v>
      </c>
      <c r="G163" s="2" t="s">
        <v>274</v>
      </c>
    </row>
    <row r="164" spans="1:7" x14ac:dyDescent="0.25">
      <c r="A164" s="36"/>
      <c r="B164" s="2" t="s">
        <v>320</v>
      </c>
      <c r="C164" s="19"/>
      <c r="D164" s="19"/>
      <c r="E164" s="19">
        <v>10000</v>
      </c>
      <c r="F164" s="20">
        <v>45183</v>
      </c>
      <c r="G164" s="2" t="s">
        <v>321</v>
      </c>
    </row>
    <row r="165" spans="1:7" s="43" customFormat="1" x14ac:dyDescent="0.25">
      <c r="A165" s="42"/>
      <c r="B165" s="41"/>
      <c r="C165" s="19"/>
      <c r="D165" s="19"/>
      <c r="E165" s="15">
        <f>SUM(E154:E164)</f>
        <v>323253.86</v>
      </c>
      <c r="F165" s="20"/>
      <c r="G165" s="2"/>
    </row>
    <row r="166" spans="1:7" x14ac:dyDescent="0.25">
      <c r="A166" s="36"/>
      <c r="B166" s="2"/>
      <c r="C166" s="19"/>
      <c r="D166" s="19"/>
      <c r="E166" s="19"/>
      <c r="F166" s="16"/>
      <c r="G166" s="2"/>
    </row>
    <row r="167" spans="1:7" x14ac:dyDescent="0.25">
      <c r="A167" s="35" t="s">
        <v>123</v>
      </c>
      <c r="B167" s="3" t="s">
        <v>61</v>
      </c>
      <c r="C167" s="15">
        <v>1803111.84</v>
      </c>
      <c r="D167" s="15">
        <v>1795366.53</v>
      </c>
      <c r="E167" s="15">
        <v>1779335.12</v>
      </c>
      <c r="F167" s="16"/>
      <c r="G167" s="2"/>
    </row>
    <row r="168" spans="1:7" x14ac:dyDescent="0.25">
      <c r="A168" s="35"/>
      <c r="B168" s="2" t="s">
        <v>64</v>
      </c>
      <c r="C168" s="19"/>
      <c r="D168" s="19"/>
      <c r="E168" s="19">
        <v>77000</v>
      </c>
      <c r="F168" s="20" t="s">
        <v>309</v>
      </c>
      <c r="G168" s="2" t="s">
        <v>191</v>
      </c>
    </row>
    <row r="169" spans="1:7" x14ac:dyDescent="0.25">
      <c r="A169" s="36"/>
      <c r="B169" s="2" t="s">
        <v>252</v>
      </c>
      <c r="C169" s="19"/>
      <c r="D169" s="19"/>
      <c r="E169" s="19">
        <v>1702335.12</v>
      </c>
      <c r="F169" s="20"/>
      <c r="G169" s="2"/>
    </row>
    <row r="170" spans="1:7" x14ac:dyDescent="0.25">
      <c r="A170" s="36"/>
      <c r="B170" s="2"/>
      <c r="C170" s="19"/>
      <c r="D170" s="19"/>
      <c r="E170" s="19"/>
      <c r="F170" s="16"/>
      <c r="G170" s="2"/>
    </row>
    <row r="171" spans="1:7" x14ac:dyDescent="0.25">
      <c r="A171" s="35" t="s">
        <v>124</v>
      </c>
      <c r="B171" s="3" t="s">
        <v>62</v>
      </c>
      <c r="C171" s="15">
        <v>643420.65</v>
      </c>
      <c r="D171" s="15">
        <v>641225.11</v>
      </c>
      <c r="E171" s="15">
        <v>641166.05000000005</v>
      </c>
      <c r="F171" s="16"/>
      <c r="G171" s="2"/>
    </row>
    <row r="172" spans="1:7" x14ac:dyDescent="0.25">
      <c r="A172" s="35"/>
      <c r="B172" s="2" t="s">
        <v>75</v>
      </c>
      <c r="C172" s="15"/>
      <c r="D172" s="15"/>
      <c r="E172" s="19">
        <v>5868.25</v>
      </c>
      <c r="F172" s="16" t="s">
        <v>317</v>
      </c>
      <c r="G172" s="2" t="s">
        <v>138</v>
      </c>
    </row>
    <row r="173" spans="1:7" x14ac:dyDescent="0.25">
      <c r="A173" s="35"/>
      <c r="B173" s="2" t="s">
        <v>75</v>
      </c>
      <c r="C173" s="19"/>
      <c r="D173" s="19"/>
      <c r="E173" s="19">
        <v>5816</v>
      </c>
      <c r="F173" s="16" t="s">
        <v>317</v>
      </c>
      <c r="G173" s="2" t="s">
        <v>76</v>
      </c>
    </row>
    <row r="174" spans="1:7" x14ac:dyDescent="0.25">
      <c r="A174" s="36"/>
      <c r="B174" s="2" t="s">
        <v>252</v>
      </c>
      <c r="C174" s="19"/>
      <c r="D174" s="19"/>
      <c r="E174" s="19">
        <v>629481.80000000005</v>
      </c>
      <c r="F174" s="20"/>
      <c r="G174" s="2"/>
    </row>
    <row r="175" spans="1:7" x14ac:dyDescent="0.25">
      <c r="A175" s="36"/>
      <c r="B175" s="2"/>
      <c r="C175" s="19"/>
      <c r="D175" s="19"/>
      <c r="E175" s="19"/>
      <c r="F175" s="16"/>
      <c r="G175" s="2"/>
    </row>
    <row r="176" spans="1:7" x14ac:dyDescent="0.25">
      <c r="A176" s="35" t="s">
        <v>125</v>
      </c>
      <c r="B176" s="3" t="s">
        <v>63</v>
      </c>
      <c r="C176" s="15">
        <v>3316674.2</v>
      </c>
      <c r="D176" s="15">
        <v>3302577.7</v>
      </c>
      <c r="E176" s="15">
        <v>3302240</v>
      </c>
      <c r="F176" s="16"/>
      <c r="G176" s="2"/>
    </row>
    <row r="177" spans="1:8" x14ac:dyDescent="0.25">
      <c r="A177" s="35"/>
      <c r="B177" s="2" t="s">
        <v>84</v>
      </c>
      <c r="C177" s="19"/>
      <c r="D177" s="19"/>
      <c r="E177" s="19">
        <v>3073920</v>
      </c>
      <c r="F177" s="16" t="s">
        <v>254</v>
      </c>
      <c r="G177" s="2" t="s">
        <v>85</v>
      </c>
    </row>
    <row r="178" spans="1:8" s="43" customFormat="1" x14ac:dyDescent="0.25">
      <c r="A178" s="44"/>
      <c r="B178" s="41"/>
      <c r="C178" s="19"/>
      <c r="D178" s="19"/>
      <c r="E178" s="19">
        <v>228320</v>
      </c>
      <c r="F178" s="16"/>
      <c r="G178" s="2"/>
    </row>
    <row r="179" spans="1:8" x14ac:dyDescent="0.25">
      <c r="A179" s="35"/>
      <c r="B179" s="2"/>
      <c r="C179" s="19"/>
      <c r="D179" s="19"/>
      <c r="E179" s="19"/>
      <c r="F179" s="16"/>
      <c r="G179" s="2"/>
    </row>
    <row r="180" spans="1:8" x14ac:dyDescent="0.25">
      <c r="A180" s="35" t="s">
        <v>126</v>
      </c>
      <c r="B180" s="3" t="s">
        <v>2</v>
      </c>
      <c r="C180" s="15">
        <v>562511.6</v>
      </c>
      <c r="D180" s="15">
        <v>560066.66</v>
      </c>
      <c r="E180" s="15">
        <v>560060.19999999995</v>
      </c>
      <c r="F180" s="16"/>
      <c r="G180" s="2"/>
    </row>
    <row r="181" spans="1:8" x14ac:dyDescent="0.25">
      <c r="A181" s="36"/>
      <c r="B181" s="2" t="s">
        <v>253</v>
      </c>
      <c r="C181" s="19"/>
      <c r="D181" s="19"/>
      <c r="E181" s="19">
        <v>560060.19999999995</v>
      </c>
      <c r="F181" s="20"/>
      <c r="G181" s="19"/>
    </row>
    <row r="182" spans="1:8" x14ac:dyDescent="0.25">
      <c r="A182" s="23"/>
      <c r="B182" s="10" t="s">
        <v>187</v>
      </c>
      <c r="C182" s="38">
        <f>C180+C176+C171+C167+C153+C150+C139+C135+C122+C117+C112+C97+C91+C87+C84+C77+C74+C70+C64+C58+C52</f>
        <v>23559328.529999994</v>
      </c>
      <c r="D182" s="38">
        <f>D180+D176+D171+D167+D153+D150+D139+D135+D122+D117+D112+D97+D91+D87+D84+D77+D74+D70+D64+D58+D52</f>
        <v>23478059.919999998</v>
      </c>
      <c r="E182" s="38">
        <f>E180+E176+E171+E167+E153+E150+E139+E135+E122+E117+E112+E97+E91+E87+E84+E77+E74+E70+E64+E58+E52</f>
        <v>23477570.079999998</v>
      </c>
      <c r="F182" s="16"/>
      <c r="G182" s="2"/>
      <c r="H182" s="1"/>
    </row>
    <row r="183" spans="1:8" x14ac:dyDescent="0.25">
      <c r="A183" s="23"/>
      <c r="B183" s="10"/>
      <c r="C183" s="38"/>
      <c r="D183" s="38"/>
      <c r="E183" s="38"/>
      <c r="F183" s="16"/>
      <c r="G183" s="2"/>
      <c r="H183" s="1"/>
    </row>
    <row r="184" spans="1:8" x14ac:dyDescent="0.25">
      <c r="A184" s="23" t="s">
        <v>127</v>
      </c>
      <c r="B184" s="11" t="s">
        <v>0</v>
      </c>
      <c r="C184" s="15">
        <v>441600</v>
      </c>
      <c r="D184" s="15">
        <v>441194.89</v>
      </c>
      <c r="E184" s="15">
        <v>441190.22</v>
      </c>
      <c r="F184" s="16"/>
      <c r="G184" s="2"/>
      <c r="H184" s="1"/>
    </row>
    <row r="185" spans="1:8" x14ac:dyDescent="0.25">
      <c r="A185" s="13"/>
      <c r="B185" s="2" t="s">
        <v>80</v>
      </c>
      <c r="C185" s="19"/>
      <c r="D185" s="19"/>
      <c r="E185" s="19">
        <v>144000</v>
      </c>
      <c r="F185" s="2" t="s">
        <v>299</v>
      </c>
      <c r="G185" s="2" t="s">
        <v>154</v>
      </c>
      <c r="H185" s="1"/>
    </row>
    <row r="186" spans="1:8" x14ac:dyDescent="0.25">
      <c r="A186" s="13"/>
      <c r="B186" s="2" t="s">
        <v>139</v>
      </c>
      <c r="C186" s="19"/>
      <c r="D186" s="19"/>
      <c r="E186" s="19">
        <v>25510</v>
      </c>
      <c r="F186" s="56">
        <v>44950</v>
      </c>
      <c r="G186" s="2" t="s">
        <v>81</v>
      </c>
    </row>
    <row r="187" spans="1:8" x14ac:dyDescent="0.25">
      <c r="A187" s="13"/>
      <c r="B187" s="2" t="s">
        <v>286</v>
      </c>
      <c r="C187" s="19"/>
      <c r="D187" s="19"/>
      <c r="E187" s="19">
        <v>18000</v>
      </c>
      <c r="F187" s="2" t="s">
        <v>287</v>
      </c>
      <c r="G187" s="2" t="s">
        <v>288</v>
      </c>
    </row>
    <row r="188" spans="1:8" s="43" customFormat="1" x14ac:dyDescent="0.25">
      <c r="A188" s="45"/>
      <c r="B188" s="41"/>
      <c r="C188" s="19"/>
      <c r="D188" s="19"/>
      <c r="E188" s="15">
        <v>253680.22</v>
      </c>
      <c r="F188" s="2"/>
      <c r="G188" s="2"/>
    </row>
    <row r="189" spans="1:8" s="43" customFormat="1" x14ac:dyDescent="0.25">
      <c r="A189" s="45"/>
      <c r="B189" s="41"/>
      <c r="C189" s="19"/>
      <c r="D189" s="19"/>
      <c r="E189" s="15"/>
      <c r="F189" s="2"/>
      <c r="G189" s="2"/>
    </row>
    <row r="190" spans="1:8" x14ac:dyDescent="0.25">
      <c r="A190" s="23" t="s">
        <v>128</v>
      </c>
      <c r="B190" s="21" t="s">
        <v>89</v>
      </c>
      <c r="C190" s="15">
        <v>302650</v>
      </c>
      <c r="D190" s="15">
        <v>302650</v>
      </c>
      <c r="E190" s="15">
        <v>302650</v>
      </c>
      <c r="F190" s="2"/>
      <c r="G190" s="2"/>
    </row>
    <row r="191" spans="1:8" x14ac:dyDescent="0.25">
      <c r="A191" s="13"/>
      <c r="B191" s="2" t="s">
        <v>252</v>
      </c>
      <c r="C191" s="19"/>
      <c r="D191" s="19"/>
      <c r="E191" s="19">
        <v>302650</v>
      </c>
      <c r="F191" s="2"/>
      <c r="G191" s="2"/>
    </row>
    <row r="192" spans="1:8" x14ac:dyDescent="0.25">
      <c r="A192" s="13"/>
      <c r="B192" s="2"/>
      <c r="C192" s="19"/>
      <c r="D192" s="19"/>
      <c r="E192" s="19"/>
      <c r="F192" s="2"/>
      <c r="G192" s="2"/>
    </row>
    <row r="193" spans="1:9" x14ac:dyDescent="0.25">
      <c r="A193" s="23" t="s">
        <v>130</v>
      </c>
      <c r="B193" s="11" t="s">
        <v>88</v>
      </c>
      <c r="C193" s="15">
        <v>864501.6</v>
      </c>
      <c r="D193" s="15">
        <v>871900.16000000003</v>
      </c>
      <c r="E193" s="15">
        <v>127299.17</v>
      </c>
      <c r="F193" s="57"/>
      <c r="G193" s="2"/>
    </row>
    <row r="194" spans="1:9" x14ac:dyDescent="0.25">
      <c r="A194" s="13"/>
      <c r="B194" s="2" t="s">
        <v>91</v>
      </c>
      <c r="C194" s="19">
        <v>23818</v>
      </c>
      <c r="D194" s="19">
        <v>23956</v>
      </c>
      <c r="E194" s="19"/>
      <c r="F194" s="2"/>
      <c r="G194" s="2" t="s">
        <v>93</v>
      </c>
      <c r="H194" s="1"/>
    </row>
    <row r="195" spans="1:9" x14ac:dyDescent="0.25">
      <c r="A195" s="17"/>
      <c r="B195" s="2" t="s">
        <v>92</v>
      </c>
      <c r="C195" s="19">
        <v>2400</v>
      </c>
      <c r="D195" s="19">
        <v>2600</v>
      </c>
      <c r="E195" s="19"/>
      <c r="F195" s="2"/>
      <c r="G195" s="2" t="s">
        <v>94</v>
      </c>
      <c r="H195" s="1"/>
    </row>
    <row r="196" spans="1:9" x14ac:dyDescent="0.25">
      <c r="A196" s="17"/>
      <c r="B196" s="2" t="s">
        <v>91</v>
      </c>
      <c r="C196" s="19">
        <v>73920</v>
      </c>
      <c r="D196" s="19">
        <v>89040</v>
      </c>
      <c r="E196" s="19"/>
      <c r="F196" s="2"/>
      <c r="G196" s="2" t="s">
        <v>212</v>
      </c>
      <c r="H196" s="1"/>
    </row>
    <row r="197" spans="1:9" x14ac:dyDescent="0.25">
      <c r="A197" s="17"/>
      <c r="B197" s="2" t="s">
        <v>95</v>
      </c>
      <c r="C197" s="19">
        <v>82400</v>
      </c>
      <c r="D197" s="19">
        <v>79836.800000000003</v>
      </c>
      <c r="E197" s="19"/>
      <c r="F197" s="2"/>
      <c r="G197" s="2" t="s">
        <v>96</v>
      </c>
      <c r="H197" s="1"/>
    </row>
    <row r="198" spans="1:9" x14ac:dyDescent="0.25">
      <c r="A198" s="17"/>
      <c r="B198" s="2" t="s">
        <v>92</v>
      </c>
      <c r="C198" s="19">
        <v>57600</v>
      </c>
      <c r="D198" s="19">
        <v>52640</v>
      </c>
      <c r="E198" s="19"/>
      <c r="F198" s="2"/>
      <c r="G198" s="2" t="s">
        <v>30</v>
      </c>
      <c r="H198" s="1"/>
    </row>
    <row r="199" spans="1:9" x14ac:dyDescent="0.25">
      <c r="A199" s="17"/>
      <c r="B199" s="2" t="s">
        <v>92</v>
      </c>
      <c r="C199" s="19">
        <v>62400</v>
      </c>
      <c r="D199" s="19">
        <v>65264</v>
      </c>
      <c r="E199" s="19"/>
      <c r="F199" s="2"/>
      <c r="G199" s="2" t="s">
        <v>97</v>
      </c>
      <c r="H199" s="1"/>
    </row>
    <row r="200" spans="1:9" x14ac:dyDescent="0.25">
      <c r="A200" s="22"/>
      <c r="B200" s="2" t="s">
        <v>101</v>
      </c>
      <c r="C200" s="19">
        <v>74438.559999999998</v>
      </c>
      <c r="D200" s="19">
        <v>74737.36</v>
      </c>
      <c r="E200" s="19"/>
      <c r="F200" s="2"/>
      <c r="G200" s="2" t="s">
        <v>98</v>
      </c>
      <c r="H200" s="1"/>
    </row>
    <row r="201" spans="1:9" x14ac:dyDescent="0.25">
      <c r="A201" s="22"/>
      <c r="B201" s="2" t="s">
        <v>100</v>
      </c>
      <c r="C201" s="19">
        <v>13200</v>
      </c>
      <c r="D201" s="19">
        <v>15400</v>
      </c>
      <c r="E201" s="19"/>
      <c r="F201" s="2"/>
      <c r="G201" s="2" t="s">
        <v>99</v>
      </c>
      <c r="H201" s="1"/>
    </row>
    <row r="202" spans="1:9" x14ac:dyDescent="0.25">
      <c r="A202" s="22"/>
      <c r="B202" s="2" t="s">
        <v>102</v>
      </c>
      <c r="C202" s="19">
        <v>75600</v>
      </c>
      <c r="D202" s="19">
        <v>69300</v>
      </c>
      <c r="E202" s="19"/>
      <c r="F202" s="2"/>
      <c r="G202" s="2" t="s">
        <v>353</v>
      </c>
      <c r="H202" s="1"/>
      <c r="I202" s="1"/>
    </row>
    <row r="203" spans="1:9" x14ac:dyDescent="0.25">
      <c r="A203" s="22"/>
      <c r="B203" s="2" t="s">
        <v>102</v>
      </c>
      <c r="C203" s="19">
        <v>72000</v>
      </c>
      <c r="D203" s="19">
        <v>72000</v>
      </c>
      <c r="E203" s="19"/>
      <c r="F203" s="2"/>
      <c r="G203" s="2" t="s">
        <v>132</v>
      </c>
      <c r="H203" s="1"/>
      <c r="I203" s="1"/>
    </row>
    <row r="204" spans="1:9" x14ac:dyDescent="0.25">
      <c r="A204" s="22"/>
      <c r="B204" s="2" t="s">
        <v>92</v>
      </c>
      <c r="C204" s="19">
        <v>99000</v>
      </c>
      <c r="D204" s="19">
        <v>96000</v>
      </c>
      <c r="E204" s="19"/>
      <c r="F204" s="2"/>
      <c r="G204" s="2" t="s">
        <v>26</v>
      </c>
      <c r="H204" s="1"/>
      <c r="I204" s="1"/>
    </row>
    <row r="205" spans="1:9" x14ac:dyDescent="0.25">
      <c r="A205" s="22"/>
      <c r="B205" s="2" t="s">
        <v>92</v>
      </c>
      <c r="C205" s="19">
        <v>33000</v>
      </c>
      <c r="D205" s="19">
        <v>27000</v>
      </c>
      <c r="E205" s="19"/>
      <c r="F205" s="2"/>
      <c r="G205" s="2" t="s">
        <v>26</v>
      </c>
      <c r="H205" s="1"/>
      <c r="I205" s="1"/>
    </row>
    <row r="206" spans="1:9" x14ac:dyDescent="0.25">
      <c r="A206" s="22"/>
      <c r="B206" s="2" t="s">
        <v>131</v>
      </c>
      <c r="C206" s="19">
        <v>20325.04</v>
      </c>
      <c r="D206" s="19">
        <v>18326</v>
      </c>
      <c r="E206" s="19"/>
      <c r="F206" s="2"/>
      <c r="G206" s="2" t="s">
        <v>133</v>
      </c>
      <c r="H206" s="1"/>
      <c r="I206" s="1"/>
    </row>
    <row r="207" spans="1:9" x14ac:dyDescent="0.25">
      <c r="A207" s="22"/>
      <c r="B207" s="2" t="s">
        <v>92</v>
      </c>
      <c r="C207" s="19">
        <v>136800</v>
      </c>
      <c r="D207" s="19">
        <v>148200</v>
      </c>
      <c r="E207" s="19"/>
      <c r="F207" s="2"/>
      <c r="G207" s="2" t="s">
        <v>30</v>
      </c>
      <c r="H207" s="1"/>
      <c r="I207" s="1"/>
    </row>
    <row r="208" spans="1:9" x14ac:dyDescent="0.25">
      <c r="A208" s="22"/>
      <c r="B208" s="2" t="s">
        <v>92</v>
      </c>
      <c r="C208" s="19">
        <v>15600</v>
      </c>
      <c r="D208" s="19">
        <v>15600</v>
      </c>
      <c r="E208" s="19"/>
      <c r="F208" s="2"/>
      <c r="G208" s="2" t="s">
        <v>176</v>
      </c>
      <c r="H208" s="1"/>
      <c r="I208" s="1"/>
    </row>
    <row r="209" spans="1:9" x14ac:dyDescent="0.25">
      <c r="A209" s="22"/>
      <c r="B209" s="2" t="s">
        <v>360</v>
      </c>
      <c r="C209" s="19">
        <v>22000</v>
      </c>
      <c r="D209" s="19">
        <v>22000</v>
      </c>
      <c r="E209" s="19"/>
      <c r="F209" s="2"/>
      <c r="G209" s="2" t="s">
        <v>361</v>
      </c>
      <c r="H209" s="1"/>
      <c r="I209" s="1"/>
    </row>
    <row r="210" spans="1:9" x14ac:dyDescent="0.25">
      <c r="A210" s="22"/>
      <c r="B210" s="2" t="s">
        <v>253</v>
      </c>
      <c r="C210" s="19"/>
      <c r="D210" s="19"/>
      <c r="E210" s="19">
        <v>113299.17</v>
      </c>
      <c r="F210" s="2"/>
      <c r="G210" s="2"/>
      <c r="H210" s="1"/>
      <c r="I210" s="1"/>
    </row>
    <row r="211" spans="1:9" x14ac:dyDescent="0.25">
      <c r="A211" s="13"/>
      <c r="B211" s="2" t="s">
        <v>196</v>
      </c>
      <c r="C211" s="19"/>
      <c r="D211" s="19"/>
      <c r="E211" s="19">
        <v>14000</v>
      </c>
      <c r="F211" s="56">
        <v>45528</v>
      </c>
      <c r="G211" s="2" t="s">
        <v>197</v>
      </c>
    </row>
    <row r="212" spans="1:9" x14ac:dyDescent="0.25">
      <c r="A212" s="13"/>
      <c r="B212" s="2"/>
      <c r="C212" s="19"/>
      <c r="D212" s="19"/>
      <c r="E212" s="19"/>
      <c r="F212" s="56"/>
      <c r="G212" s="2"/>
    </row>
    <row r="213" spans="1:9" x14ac:dyDescent="0.25">
      <c r="A213" s="23" t="s">
        <v>178</v>
      </c>
      <c r="B213" s="3" t="s">
        <v>356</v>
      </c>
      <c r="C213" s="15">
        <v>929320.12</v>
      </c>
      <c r="D213" s="15">
        <v>929320.12</v>
      </c>
      <c r="E213" s="15">
        <v>625652.01</v>
      </c>
      <c r="F213" s="20"/>
      <c r="G213" s="2"/>
    </row>
    <row r="214" spans="1:9" x14ac:dyDescent="0.25">
      <c r="A214" s="23"/>
      <c r="B214" s="3" t="s">
        <v>355</v>
      </c>
      <c r="C214" s="15">
        <v>929320.12</v>
      </c>
      <c r="D214" s="15">
        <v>929320.12</v>
      </c>
      <c r="E214" s="19">
        <v>256021.01</v>
      </c>
      <c r="F214" s="20"/>
      <c r="G214" s="2" t="s">
        <v>354</v>
      </c>
    </row>
    <row r="215" spans="1:9" x14ac:dyDescent="0.25">
      <c r="A215" s="23"/>
      <c r="B215" s="2" t="s">
        <v>357</v>
      </c>
      <c r="C215" s="15"/>
      <c r="D215" s="15"/>
      <c r="E215" s="19">
        <v>115200</v>
      </c>
      <c r="F215" s="20"/>
      <c r="G215" s="2" t="s">
        <v>358</v>
      </c>
    </row>
    <row r="216" spans="1:9" x14ac:dyDescent="0.25">
      <c r="A216" s="23"/>
      <c r="B216" s="2" t="s">
        <v>214</v>
      </c>
      <c r="C216" s="15"/>
      <c r="D216" s="15"/>
      <c r="E216" s="19">
        <v>254431</v>
      </c>
      <c r="F216" s="20"/>
      <c r="G216" s="2"/>
    </row>
    <row r="217" spans="1:9" x14ac:dyDescent="0.25">
      <c r="A217" s="23"/>
      <c r="B217" s="3"/>
      <c r="C217" s="15"/>
      <c r="D217" s="15"/>
      <c r="E217" s="19"/>
      <c r="F217" s="20"/>
      <c r="G217" s="2"/>
    </row>
    <row r="218" spans="1:9" x14ac:dyDescent="0.25">
      <c r="A218" s="23" t="s">
        <v>179</v>
      </c>
      <c r="B218" s="3" t="s">
        <v>180</v>
      </c>
      <c r="C218" s="15">
        <v>110077.9</v>
      </c>
      <c r="D218" s="15">
        <v>110077.9</v>
      </c>
      <c r="E218" s="19"/>
      <c r="F218" s="20">
        <v>44886</v>
      </c>
      <c r="G218" s="2" t="s">
        <v>183</v>
      </c>
    </row>
    <row r="219" spans="1:9" x14ac:dyDescent="0.25">
      <c r="A219" s="23"/>
      <c r="B219" s="3"/>
      <c r="C219" s="15"/>
      <c r="D219" s="15"/>
      <c r="E219" s="19"/>
      <c r="F219" s="20"/>
      <c r="G219" s="2"/>
    </row>
    <row r="220" spans="1:9" x14ac:dyDescent="0.25">
      <c r="A220" s="23" t="s">
        <v>182</v>
      </c>
      <c r="B220" s="3" t="s">
        <v>362</v>
      </c>
      <c r="C220" s="15"/>
      <c r="D220" s="15"/>
      <c r="E220" s="15">
        <v>917110.87</v>
      </c>
      <c r="F220" s="20">
        <v>45065</v>
      </c>
      <c r="G220" s="2" t="s">
        <v>363</v>
      </c>
    </row>
    <row r="221" spans="1:9" x14ac:dyDescent="0.25">
      <c r="A221" s="13"/>
      <c r="B221" s="3" t="s">
        <v>365</v>
      </c>
      <c r="C221" s="12">
        <f>C218+C213+C193+C190+C184</f>
        <v>2648149.62</v>
      </c>
      <c r="D221" s="12">
        <f>D218+D213+D193+D190+D184</f>
        <v>2655143.0700000003</v>
      </c>
      <c r="E221" s="12">
        <f>E220+E218+E213+E193+E190+E184</f>
        <v>2413902.2699999996</v>
      </c>
      <c r="F221" s="2"/>
      <c r="G221" s="2"/>
      <c r="H221" s="1"/>
      <c r="I221" s="1"/>
    </row>
    <row r="222" spans="1:9" x14ac:dyDescent="0.25">
      <c r="A222" s="23"/>
      <c r="B222" s="10" t="s">
        <v>359</v>
      </c>
      <c r="C222" s="12">
        <f>C221+C3</f>
        <v>33577478.149999999</v>
      </c>
      <c r="D222" s="12">
        <f>D221+D3</f>
        <v>33502658.479999997</v>
      </c>
      <c r="E222" s="12">
        <f>E221+E3</f>
        <v>33260927.84</v>
      </c>
      <c r="F222" s="12"/>
      <c r="G222" s="39"/>
      <c r="H222" s="1"/>
      <c r="I222" s="1"/>
    </row>
    <row r="223" spans="1:9" x14ac:dyDescent="0.25">
      <c r="A223" s="5"/>
      <c r="B223" s="10" t="s">
        <v>181</v>
      </c>
      <c r="C223" s="10" t="s">
        <v>364</v>
      </c>
      <c r="D223" s="10"/>
      <c r="E223" s="12">
        <v>18731929.219999999</v>
      </c>
      <c r="F223" s="5"/>
      <c r="G223" s="5"/>
      <c r="H223" s="1"/>
      <c r="I223" s="1"/>
    </row>
    <row r="224" spans="1:9" x14ac:dyDescent="0.25">
      <c r="A224" s="5"/>
      <c r="B224" s="5"/>
      <c r="C224" s="5"/>
      <c r="D224" s="5"/>
      <c r="E224" s="5"/>
      <c r="F224" s="5"/>
      <c r="G224" s="5"/>
      <c r="H224" s="1"/>
      <c r="I224" s="1"/>
    </row>
  </sheetData>
  <pageMargins left="0.70866141732283472" right="0.70866141732283472" top="0.74803149606299213" bottom="0.74803149606299213" header="0.31496062992125984" footer="0.31496062992125984"/>
  <pageSetup paperSize="9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E5699-733A-4558-90D1-82DE6345C929}">
  <dimension ref="A3:G85"/>
  <sheetViews>
    <sheetView workbookViewId="0">
      <selection activeCell="B28" sqref="B28"/>
    </sheetView>
  </sheetViews>
  <sheetFormatPr defaultRowHeight="15" x14ac:dyDescent="0.25"/>
  <cols>
    <col min="2" max="2" width="37" customWidth="1"/>
    <col min="3" max="3" width="20.28515625" hidden="1" customWidth="1"/>
    <col min="4" max="4" width="14.140625" hidden="1" customWidth="1"/>
    <col min="5" max="5" width="25.7109375" hidden="1" customWidth="1"/>
    <col min="6" max="6" width="23.140625" hidden="1" customWidth="1"/>
    <col min="7" max="7" width="29.28515625" customWidth="1"/>
  </cols>
  <sheetData>
    <row r="3" spans="1:7" x14ac:dyDescent="0.25">
      <c r="A3" s="35" t="s">
        <v>106</v>
      </c>
      <c r="B3" s="3" t="s">
        <v>6</v>
      </c>
      <c r="C3" s="15">
        <v>393010.92</v>
      </c>
      <c r="D3" s="15">
        <v>390494.53</v>
      </c>
      <c r="E3" s="15">
        <v>382939.14</v>
      </c>
      <c r="F3" s="20"/>
      <c r="G3" s="2"/>
    </row>
    <row r="4" spans="1:7" x14ac:dyDescent="0.25">
      <c r="A4" s="36"/>
      <c r="B4" s="2" t="s">
        <v>83</v>
      </c>
      <c r="C4" s="19"/>
      <c r="D4" s="19"/>
      <c r="E4" s="27">
        <v>71866.960000000006</v>
      </c>
      <c r="F4" s="20" t="s">
        <v>148</v>
      </c>
      <c r="G4" s="2" t="s">
        <v>7</v>
      </c>
    </row>
    <row r="5" spans="1:7" hidden="1" x14ac:dyDescent="0.25">
      <c r="A5" s="36"/>
      <c r="B5" s="2" t="s">
        <v>175</v>
      </c>
      <c r="C5" s="19"/>
      <c r="D5" s="19"/>
      <c r="E5" s="27">
        <v>19688.43</v>
      </c>
      <c r="F5" s="16" t="s">
        <v>146</v>
      </c>
      <c r="G5" s="2" t="s">
        <v>10</v>
      </c>
    </row>
    <row r="6" spans="1:7" hidden="1" x14ac:dyDescent="0.25">
      <c r="A6" s="36"/>
      <c r="B6" s="2" t="s">
        <v>177</v>
      </c>
      <c r="C6" s="19"/>
      <c r="D6" s="19"/>
      <c r="E6" s="33">
        <v>290939.14</v>
      </c>
      <c r="F6" s="16"/>
      <c r="G6" s="2"/>
    </row>
    <row r="7" spans="1:7" hidden="1" x14ac:dyDescent="0.25">
      <c r="A7" s="36"/>
      <c r="B7" s="2"/>
      <c r="C7" s="19"/>
      <c r="D7" s="19"/>
      <c r="E7" s="19"/>
      <c r="F7" s="16"/>
      <c r="G7" s="2"/>
    </row>
    <row r="8" spans="1:7" hidden="1" x14ac:dyDescent="0.25">
      <c r="A8" s="36"/>
      <c r="B8" s="2"/>
      <c r="C8" s="19"/>
      <c r="D8" s="19"/>
      <c r="E8" s="15"/>
      <c r="F8" s="16"/>
      <c r="G8" s="2"/>
    </row>
    <row r="9" spans="1:7" x14ac:dyDescent="0.25">
      <c r="A9" s="36"/>
      <c r="B9" s="2"/>
      <c r="C9" s="19"/>
      <c r="D9" s="19"/>
      <c r="E9" s="15"/>
      <c r="F9" s="16"/>
      <c r="G9" s="2"/>
    </row>
    <row r="10" spans="1:7" x14ac:dyDescent="0.25">
      <c r="A10" s="35" t="s">
        <v>107</v>
      </c>
      <c r="B10" s="3" t="s">
        <v>12</v>
      </c>
      <c r="C10" s="15">
        <v>346784.66</v>
      </c>
      <c r="D10" s="15">
        <v>344547.5</v>
      </c>
      <c r="E10" s="15">
        <v>334960</v>
      </c>
      <c r="F10" s="20"/>
      <c r="G10" s="2"/>
    </row>
    <row r="11" spans="1:7" x14ac:dyDescent="0.25">
      <c r="A11" s="36"/>
      <c r="B11" s="2" t="s">
        <v>78</v>
      </c>
      <c r="C11" s="19"/>
      <c r="D11" s="19"/>
      <c r="E11" s="27">
        <v>232900</v>
      </c>
      <c r="F11" s="16" t="s">
        <v>149</v>
      </c>
      <c r="G11" s="2" t="s">
        <v>13</v>
      </c>
    </row>
    <row r="12" spans="1:7" hidden="1" x14ac:dyDescent="0.25">
      <c r="A12" s="36"/>
      <c r="B12" s="2" t="s">
        <v>168</v>
      </c>
      <c r="C12" s="19"/>
      <c r="D12" s="19"/>
      <c r="E12" s="27">
        <v>12060</v>
      </c>
      <c r="F12" s="20">
        <v>44556</v>
      </c>
      <c r="G12" s="2" t="s">
        <v>172</v>
      </c>
    </row>
    <row r="13" spans="1:7" hidden="1" x14ac:dyDescent="0.25">
      <c r="A13" s="36"/>
      <c r="B13" s="2" t="s">
        <v>177</v>
      </c>
      <c r="C13" s="19"/>
      <c r="D13" s="19"/>
      <c r="E13" s="33">
        <v>90000</v>
      </c>
      <c r="F13" s="20"/>
      <c r="G13" s="2"/>
    </row>
    <row r="14" spans="1:7" x14ac:dyDescent="0.25">
      <c r="A14" s="36"/>
      <c r="B14" s="2"/>
      <c r="C14" s="19"/>
      <c r="D14" s="19"/>
      <c r="E14" s="19"/>
      <c r="F14" s="20"/>
      <c r="G14" s="2"/>
    </row>
    <row r="15" spans="1:7" x14ac:dyDescent="0.25">
      <c r="A15" s="35" t="s">
        <v>108</v>
      </c>
      <c r="B15" s="3" t="s">
        <v>14</v>
      </c>
      <c r="C15" s="15">
        <v>208067.75</v>
      </c>
      <c r="D15" s="15">
        <v>206952.99</v>
      </c>
      <c r="E15" s="15">
        <v>205052.99</v>
      </c>
      <c r="F15" s="16"/>
      <c r="G15" s="2"/>
    </row>
    <row r="16" spans="1:7" x14ac:dyDescent="0.25">
      <c r="A16" s="35"/>
      <c r="B16" s="2" t="s">
        <v>137</v>
      </c>
      <c r="C16" s="15"/>
      <c r="D16" s="15"/>
      <c r="E16" s="27">
        <v>35200</v>
      </c>
      <c r="F16" s="16" t="s">
        <v>148</v>
      </c>
      <c r="G16" s="2" t="s">
        <v>136</v>
      </c>
    </row>
    <row r="17" spans="1:7" x14ac:dyDescent="0.25">
      <c r="A17" s="36"/>
      <c r="B17" s="2" t="s">
        <v>77</v>
      </c>
      <c r="C17" s="19"/>
      <c r="D17" s="19"/>
      <c r="E17" s="27">
        <v>5500</v>
      </c>
      <c r="F17" s="16" t="s">
        <v>148</v>
      </c>
      <c r="G17" s="2" t="s">
        <v>22</v>
      </c>
    </row>
    <row r="18" spans="1:7" x14ac:dyDescent="0.25">
      <c r="A18" s="36"/>
      <c r="B18" s="2"/>
      <c r="C18" s="19"/>
      <c r="D18" s="19"/>
      <c r="E18" s="27"/>
      <c r="F18" s="16"/>
      <c r="G18" s="2"/>
    </row>
    <row r="19" spans="1:7" x14ac:dyDescent="0.25">
      <c r="A19" s="35" t="s">
        <v>109</v>
      </c>
      <c r="B19" s="3" t="s">
        <v>15</v>
      </c>
      <c r="C19" s="15">
        <v>115601.74</v>
      </c>
      <c r="D19" s="15">
        <v>114882.59</v>
      </c>
      <c r="E19" s="15">
        <v>80330</v>
      </c>
      <c r="F19" s="16"/>
      <c r="G19" s="2"/>
    </row>
    <row r="20" spans="1:7" x14ac:dyDescent="0.25">
      <c r="A20" s="36"/>
      <c r="B20" s="2" t="s">
        <v>69</v>
      </c>
      <c r="C20" s="19"/>
      <c r="D20" s="19"/>
      <c r="E20" s="27">
        <v>8330</v>
      </c>
      <c r="F20" s="20">
        <v>44509</v>
      </c>
      <c r="G20" s="2" t="s">
        <v>134</v>
      </c>
    </row>
    <row r="21" spans="1:7" x14ac:dyDescent="0.25">
      <c r="A21" s="36"/>
      <c r="B21" s="2" t="s">
        <v>70</v>
      </c>
      <c r="C21" s="19"/>
      <c r="D21" s="19"/>
      <c r="E21" s="27">
        <v>72000</v>
      </c>
      <c r="F21" s="20">
        <v>44532</v>
      </c>
      <c r="G21" s="2" t="s">
        <v>147</v>
      </c>
    </row>
    <row r="22" spans="1:7" x14ac:dyDescent="0.25">
      <c r="A22" s="36"/>
      <c r="B22" s="2"/>
      <c r="C22" s="19"/>
      <c r="D22" s="19"/>
      <c r="E22" s="19"/>
      <c r="F22" s="16"/>
      <c r="G22" s="2"/>
    </row>
    <row r="23" spans="1:7" x14ac:dyDescent="0.25">
      <c r="A23" s="35" t="s">
        <v>113</v>
      </c>
      <c r="B23" s="3" t="s">
        <v>17</v>
      </c>
      <c r="C23" s="15">
        <v>1074998.51</v>
      </c>
      <c r="D23" s="15">
        <v>1068074.97</v>
      </c>
      <c r="E23" s="15">
        <v>1065074.1299999999</v>
      </c>
      <c r="F23" s="16"/>
      <c r="G23" s="2"/>
    </row>
    <row r="24" spans="1:7" x14ac:dyDescent="0.25">
      <c r="A24" s="36"/>
      <c r="B24" s="2" t="s">
        <v>86</v>
      </c>
      <c r="C24" s="19"/>
      <c r="D24" s="19"/>
      <c r="E24" s="27">
        <v>84952</v>
      </c>
      <c r="F24" s="28" t="s">
        <v>148</v>
      </c>
      <c r="G24" s="2" t="s">
        <v>82</v>
      </c>
    </row>
    <row r="25" spans="1:7" x14ac:dyDescent="0.25">
      <c r="A25" s="36"/>
      <c r="B25" s="2"/>
      <c r="C25" s="19"/>
      <c r="D25" s="19"/>
      <c r="E25" s="19"/>
      <c r="F25" s="16"/>
      <c r="G25" s="2"/>
    </row>
    <row r="26" spans="1:7" x14ac:dyDescent="0.25">
      <c r="A26" s="35" t="s">
        <v>114</v>
      </c>
      <c r="B26" s="3" t="s">
        <v>18</v>
      </c>
      <c r="C26" s="15">
        <v>427692.13</v>
      </c>
      <c r="D26" s="15">
        <v>424980.09</v>
      </c>
      <c r="E26" s="15">
        <v>421308</v>
      </c>
      <c r="F26" s="4"/>
      <c r="G26" s="2"/>
    </row>
    <row r="27" spans="1:7" hidden="1" x14ac:dyDescent="0.25">
      <c r="A27" s="36"/>
      <c r="B27" s="2" t="s">
        <v>23</v>
      </c>
      <c r="C27" s="19"/>
      <c r="D27" s="19"/>
      <c r="E27" s="27">
        <v>31820</v>
      </c>
      <c r="F27" s="30" t="s">
        <v>153</v>
      </c>
      <c r="G27" s="2" t="s">
        <v>20</v>
      </c>
    </row>
    <row r="28" spans="1:7" x14ac:dyDescent="0.25">
      <c r="A28" s="36"/>
      <c r="B28" s="2" t="s">
        <v>24</v>
      </c>
      <c r="C28" s="19"/>
      <c r="D28" s="19"/>
      <c r="E28" s="27">
        <v>30998</v>
      </c>
      <c r="F28" s="30" t="s">
        <v>153</v>
      </c>
      <c r="G28" s="2" t="s">
        <v>21</v>
      </c>
    </row>
    <row r="29" spans="1:7" hidden="1" x14ac:dyDescent="0.25">
      <c r="A29" s="36"/>
      <c r="B29" s="2"/>
      <c r="C29" s="19"/>
      <c r="D29" s="19"/>
      <c r="E29" s="19"/>
      <c r="F29" s="20"/>
      <c r="G29" s="2"/>
    </row>
    <row r="30" spans="1:7" hidden="1" x14ac:dyDescent="0.25">
      <c r="A30" s="35" t="s">
        <v>115</v>
      </c>
      <c r="B30" s="3" t="s">
        <v>19</v>
      </c>
      <c r="C30" s="15">
        <v>265859.43</v>
      </c>
      <c r="D30" s="15">
        <v>264103.67999999999</v>
      </c>
      <c r="E30" s="15">
        <v>223496.73</v>
      </c>
      <c r="F30" s="20"/>
      <c r="G30" s="2"/>
    </row>
    <row r="31" spans="1:7" hidden="1" x14ac:dyDescent="0.25">
      <c r="A31" s="36"/>
      <c r="B31" s="2"/>
      <c r="C31" s="19"/>
      <c r="D31" s="19"/>
      <c r="E31" s="19"/>
      <c r="F31" s="16"/>
      <c r="G31" s="2"/>
    </row>
    <row r="32" spans="1:7" x14ac:dyDescent="0.25">
      <c r="A32" s="36"/>
      <c r="B32" s="2"/>
      <c r="C32" s="19"/>
      <c r="D32" s="19"/>
      <c r="E32" s="19"/>
      <c r="F32" s="16"/>
      <c r="G32" s="2"/>
    </row>
    <row r="33" spans="1:7" x14ac:dyDescent="0.25">
      <c r="A33" s="35" t="s">
        <v>116</v>
      </c>
      <c r="B33" s="3" t="s">
        <v>39</v>
      </c>
      <c r="C33" s="15">
        <v>936287.54</v>
      </c>
      <c r="D33" s="15">
        <v>930213.31</v>
      </c>
      <c r="E33" s="15">
        <v>925193.43</v>
      </c>
      <c r="F33" s="16"/>
      <c r="G33" s="2"/>
    </row>
    <row r="34" spans="1:7" x14ac:dyDescent="0.25">
      <c r="A34" s="36"/>
      <c r="B34" s="2" t="s">
        <v>42</v>
      </c>
      <c r="C34" s="19"/>
      <c r="D34" s="19"/>
      <c r="E34" s="27">
        <v>41236</v>
      </c>
      <c r="F34" s="28" t="s">
        <v>162</v>
      </c>
      <c r="G34" s="2" t="s">
        <v>41</v>
      </c>
    </row>
    <row r="35" spans="1:7" hidden="1" x14ac:dyDescent="0.25">
      <c r="A35" s="36"/>
      <c r="B35" s="2" t="s">
        <v>43</v>
      </c>
      <c r="C35" s="19"/>
      <c r="D35" s="19"/>
      <c r="E35" s="27">
        <v>333201.3</v>
      </c>
      <c r="F35" s="31" t="s">
        <v>170</v>
      </c>
      <c r="G35" s="2" t="s">
        <v>44</v>
      </c>
    </row>
    <row r="36" spans="1:7" hidden="1" x14ac:dyDescent="0.25">
      <c r="A36" s="36"/>
      <c r="B36" s="2" t="s">
        <v>186</v>
      </c>
      <c r="C36" s="19"/>
      <c r="D36" s="19"/>
      <c r="E36" s="26">
        <v>550756.13</v>
      </c>
      <c r="F36" s="20" t="s">
        <v>143</v>
      </c>
      <c r="G36" s="2"/>
    </row>
    <row r="37" spans="1:7" hidden="1" x14ac:dyDescent="0.25">
      <c r="A37" s="36"/>
      <c r="B37" s="2"/>
      <c r="C37" s="19"/>
      <c r="D37" s="19"/>
      <c r="E37" s="19"/>
      <c r="F37" s="16"/>
      <c r="G37" s="2"/>
    </row>
    <row r="38" spans="1:7" hidden="1" x14ac:dyDescent="0.25">
      <c r="A38" s="35" t="s">
        <v>117</v>
      </c>
      <c r="B38" s="3" t="s">
        <v>45</v>
      </c>
      <c r="C38" s="15">
        <v>2566119.73</v>
      </c>
      <c r="D38" s="15">
        <v>2549724.14</v>
      </c>
      <c r="E38" s="15">
        <v>2519710.0099999998</v>
      </c>
      <c r="F38" s="16"/>
      <c r="G38" s="2"/>
    </row>
    <row r="39" spans="1:7" hidden="1" x14ac:dyDescent="0.25">
      <c r="A39" s="36"/>
      <c r="B39" s="2" t="s">
        <v>65</v>
      </c>
      <c r="C39" s="2"/>
      <c r="D39" s="2"/>
      <c r="E39" s="27">
        <v>6520</v>
      </c>
      <c r="F39" s="30" t="s">
        <v>155</v>
      </c>
      <c r="G39" s="2" t="s">
        <v>66</v>
      </c>
    </row>
    <row r="40" spans="1:7" hidden="1" x14ac:dyDescent="0.25">
      <c r="A40" s="36"/>
      <c r="B40" s="2" t="s">
        <v>59</v>
      </c>
      <c r="C40" s="19"/>
      <c r="D40" s="19"/>
      <c r="E40" s="27">
        <v>10469.86</v>
      </c>
      <c r="F40" s="28" t="s">
        <v>164</v>
      </c>
      <c r="G40" s="2" t="s">
        <v>56</v>
      </c>
    </row>
    <row r="41" spans="1:7" hidden="1" x14ac:dyDescent="0.25">
      <c r="A41" s="36"/>
      <c r="B41" s="2" t="s">
        <v>184</v>
      </c>
      <c r="C41" s="19"/>
      <c r="D41" s="19"/>
      <c r="E41" s="26">
        <v>2502720.15</v>
      </c>
      <c r="F41" s="20"/>
      <c r="G41" s="2"/>
    </row>
    <row r="42" spans="1:7" hidden="1" x14ac:dyDescent="0.25">
      <c r="A42" s="35"/>
      <c r="B42" s="3"/>
      <c r="C42" s="19"/>
      <c r="D42" s="19"/>
      <c r="E42" s="19"/>
      <c r="F42" s="16"/>
      <c r="G42" s="2"/>
    </row>
    <row r="43" spans="1:7" x14ac:dyDescent="0.25">
      <c r="A43" s="35"/>
      <c r="B43" s="3"/>
      <c r="C43" s="19"/>
      <c r="D43" s="19"/>
      <c r="E43" s="19"/>
      <c r="F43" s="16"/>
      <c r="G43" s="2"/>
    </row>
    <row r="44" spans="1:7" x14ac:dyDescent="0.25">
      <c r="A44" s="35" t="s">
        <v>118</v>
      </c>
      <c r="B44" s="3" t="s">
        <v>46</v>
      </c>
      <c r="C44" s="15">
        <v>3063170.57</v>
      </c>
      <c r="D44" s="15">
        <v>3043436.13</v>
      </c>
      <c r="E44" s="15">
        <v>2998477.95</v>
      </c>
      <c r="F44" s="16"/>
      <c r="G44" s="2"/>
    </row>
    <row r="45" spans="1:7" x14ac:dyDescent="0.25">
      <c r="A45" s="36"/>
      <c r="B45" s="2" t="s">
        <v>37</v>
      </c>
      <c r="C45" s="19"/>
      <c r="D45" s="19"/>
      <c r="E45" s="27">
        <v>46213.55</v>
      </c>
      <c r="F45" s="28" t="s">
        <v>157</v>
      </c>
      <c r="G45" s="2" t="s">
        <v>38</v>
      </c>
    </row>
    <row r="46" spans="1:7" x14ac:dyDescent="0.25">
      <c r="A46" s="36"/>
      <c r="B46" s="2" t="s">
        <v>29</v>
      </c>
      <c r="C46" s="19"/>
      <c r="D46" s="19"/>
      <c r="E46" s="27">
        <v>40004.39</v>
      </c>
      <c r="F46" s="28" t="s">
        <v>148</v>
      </c>
      <c r="G46" s="2" t="s">
        <v>30</v>
      </c>
    </row>
    <row r="47" spans="1:7" x14ac:dyDescent="0.25">
      <c r="A47" s="36"/>
      <c r="B47" s="2" t="s">
        <v>25</v>
      </c>
      <c r="C47" s="19"/>
      <c r="D47" s="19"/>
      <c r="E47" s="27">
        <v>36610.080000000002</v>
      </c>
      <c r="F47" s="30" t="s">
        <v>148</v>
      </c>
      <c r="G47" s="2" t="s">
        <v>26</v>
      </c>
    </row>
    <row r="48" spans="1:7" x14ac:dyDescent="0.25">
      <c r="A48" s="36"/>
      <c r="B48" s="2" t="s">
        <v>27</v>
      </c>
      <c r="C48" s="19"/>
      <c r="D48" s="19"/>
      <c r="E48" s="27">
        <v>24551.279999999999</v>
      </c>
      <c r="F48" s="30" t="s">
        <v>148</v>
      </c>
      <c r="G48" s="2" t="s">
        <v>28</v>
      </c>
    </row>
    <row r="49" spans="1:7" x14ac:dyDescent="0.25">
      <c r="A49" s="36"/>
      <c r="B49" s="2" t="s">
        <v>31</v>
      </c>
      <c r="C49" s="19"/>
      <c r="D49" s="19"/>
      <c r="E49" s="27">
        <v>97349.45</v>
      </c>
      <c r="F49" s="28" t="s">
        <v>148</v>
      </c>
      <c r="G49" s="2" t="s">
        <v>32</v>
      </c>
    </row>
    <row r="50" spans="1:7" x14ac:dyDescent="0.25">
      <c r="A50" s="36"/>
      <c r="B50" s="2"/>
      <c r="C50" s="19"/>
      <c r="D50" s="19"/>
      <c r="E50" s="27"/>
      <c r="F50" s="28"/>
      <c r="G50" s="2"/>
    </row>
    <row r="51" spans="1:7" hidden="1" x14ac:dyDescent="0.25">
      <c r="A51" s="35" t="s">
        <v>119</v>
      </c>
      <c r="B51" s="3" t="s">
        <v>47</v>
      </c>
      <c r="C51" s="15">
        <v>2115316.2200000002</v>
      </c>
      <c r="D51" s="15">
        <v>2101532.4300000002</v>
      </c>
      <c r="E51" s="15">
        <v>2097532.4300000002</v>
      </c>
      <c r="F51" s="16"/>
      <c r="G51" s="2"/>
    </row>
    <row r="52" spans="1:7" hidden="1" x14ac:dyDescent="0.25">
      <c r="A52" s="36"/>
      <c r="B52" s="2" t="s">
        <v>71</v>
      </c>
      <c r="C52" s="19"/>
      <c r="D52" s="19"/>
      <c r="E52" s="27">
        <v>14180</v>
      </c>
      <c r="F52" s="30" t="s">
        <v>169</v>
      </c>
      <c r="G52" s="2" t="s">
        <v>72</v>
      </c>
    </row>
    <row r="53" spans="1:7" hidden="1" x14ac:dyDescent="0.25">
      <c r="A53" s="35"/>
      <c r="B53" s="2" t="s">
        <v>141</v>
      </c>
      <c r="C53" s="15"/>
      <c r="D53" s="15"/>
      <c r="E53" s="27">
        <v>43462.1</v>
      </c>
      <c r="F53" s="28" t="s">
        <v>171</v>
      </c>
      <c r="G53" s="2" t="s">
        <v>140</v>
      </c>
    </row>
    <row r="54" spans="1:7" hidden="1" x14ac:dyDescent="0.25">
      <c r="A54" s="36"/>
      <c r="B54" s="2" t="s">
        <v>161</v>
      </c>
      <c r="C54" s="19"/>
      <c r="D54" s="19"/>
      <c r="E54" s="27">
        <v>49359.4</v>
      </c>
      <c r="F54" s="30" t="s">
        <v>160</v>
      </c>
      <c r="G54" s="2" t="s">
        <v>67</v>
      </c>
    </row>
    <row r="55" spans="1:7" hidden="1" x14ac:dyDescent="0.25">
      <c r="A55" s="36"/>
      <c r="B55" s="2" t="s">
        <v>184</v>
      </c>
      <c r="C55" s="19"/>
      <c r="D55" s="19"/>
      <c r="E55" s="26">
        <v>1990530.93</v>
      </c>
      <c r="F55" s="20"/>
      <c r="G55" s="2"/>
    </row>
    <row r="56" spans="1:7" hidden="1" x14ac:dyDescent="0.25">
      <c r="A56" s="36"/>
      <c r="B56" s="2"/>
      <c r="C56" s="19"/>
      <c r="D56" s="19"/>
      <c r="E56" s="19"/>
      <c r="F56" s="16"/>
      <c r="G56" s="2"/>
    </row>
    <row r="57" spans="1:7" hidden="1" x14ac:dyDescent="0.25">
      <c r="A57" s="36"/>
      <c r="B57" s="2"/>
      <c r="C57" s="19"/>
      <c r="D57" s="19"/>
      <c r="E57" s="19"/>
      <c r="F57" s="16"/>
      <c r="G57" s="2"/>
    </row>
    <row r="58" spans="1:7" hidden="1" x14ac:dyDescent="0.25">
      <c r="A58" s="35" t="s">
        <v>120</v>
      </c>
      <c r="B58" s="3" t="s">
        <v>48</v>
      </c>
      <c r="C58" s="15">
        <v>1433323.86</v>
      </c>
      <c r="D58" s="15">
        <v>1424097.2</v>
      </c>
      <c r="E58" s="15">
        <v>1418097.2</v>
      </c>
      <c r="F58" s="16"/>
      <c r="G58" s="2"/>
    </row>
    <row r="59" spans="1:7" hidden="1" x14ac:dyDescent="0.25">
      <c r="A59" s="36"/>
      <c r="B59" s="2"/>
      <c r="C59" s="19"/>
      <c r="D59" s="19"/>
      <c r="E59" s="19"/>
      <c r="F59" s="20"/>
      <c r="G59" s="2"/>
    </row>
    <row r="60" spans="1:7" x14ac:dyDescent="0.25">
      <c r="A60" s="35" t="s">
        <v>121</v>
      </c>
      <c r="B60" s="3" t="s">
        <v>50</v>
      </c>
      <c r="C60" s="15">
        <v>112765.42</v>
      </c>
      <c r="D60" s="15">
        <v>111014.87</v>
      </c>
      <c r="E60" s="15">
        <v>64080</v>
      </c>
      <c r="F60" s="16"/>
      <c r="G60" s="2"/>
    </row>
    <row r="61" spans="1:7" x14ac:dyDescent="0.25">
      <c r="A61" s="36"/>
      <c r="B61" s="2" t="s">
        <v>51</v>
      </c>
      <c r="C61" s="19"/>
      <c r="D61" s="19"/>
      <c r="E61" s="27">
        <v>64080</v>
      </c>
      <c r="F61" s="28" t="s">
        <v>163</v>
      </c>
      <c r="G61" s="2" t="s">
        <v>52</v>
      </c>
    </row>
    <row r="62" spans="1:7" hidden="1" x14ac:dyDescent="0.25">
      <c r="A62" s="36"/>
      <c r="B62" s="2"/>
      <c r="C62" s="19"/>
      <c r="D62" s="19"/>
      <c r="E62" s="19"/>
      <c r="F62" s="16"/>
      <c r="G62" s="2"/>
    </row>
    <row r="63" spans="1:7" hidden="1" x14ac:dyDescent="0.25">
      <c r="A63" s="35" t="s">
        <v>122</v>
      </c>
      <c r="B63" s="3" t="s">
        <v>53</v>
      </c>
      <c r="C63" s="15">
        <v>265859.43</v>
      </c>
      <c r="D63" s="15">
        <v>265113.46999999997</v>
      </c>
      <c r="E63" s="15">
        <v>264434.7</v>
      </c>
      <c r="F63" s="16"/>
      <c r="G63" s="2"/>
    </row>
    <row r="64" spans="1:7" x14ac:dyDescent="0.25">
      <c r="A64" s="36"/>
      <c r="B64" s="2"/>
      <c r="C64" s="19"/>
      <c r="D64" s="19"/>
      <c r="E64" s="19"/>
      <c r="F64" s="16"/>
      <c r="G64" s="2">
        <v>1</v>
      </c>
    </row>
    <row r="65" spans="1:7" x14ac:dyDescent="0.25">
      <c r="A65" s="35" t="s">
        <v>123</v>
      </c>
      <c r="B65" s="3" t="s">
        <v>61</v>
      </c>
      <c r="C65" s="15">
        <v>1745425.5</v>
      </c>
      <c r="D65" s="15">
        <v>1734105.84</v>
      </c>
      <c r="E65" s="15">
        <v>1730099.83</v>
      </c>
      <c r="F65" s="16"/>
      <c r="G65" s="2"/>
    </row>
    <row r="66" spans="1:7" x14ac:dyDescent="0.25">
      <c r="A66" s="36"/>
      <c r="B66" s="2" t="s">
        <v>73</v>
      </c>
      <c r="C66" s="19"/>
      <c r="D66" s="19"/>
      <c r="E66" s="27">
        <v>237186.15</v>
      </c>
      <c r="F66" s="28" t="s">
        <v>153</v>
      </c>
      <c r="G66" s="2" t="s">
        <v>74</v>
      </c>
    </row>
    <row r="67" spans="1:7" x14ac:dyDescent="0.25">
      <c r="A67" s="36"/>
      <c r="B67" s="2"/>
      <c r="C67" s="19"/>
      <c r="D67" s="19"/>
      <c r="E67" s="19"/>
      <c r="F67" s="16"/>
      <c r="G67" s="2"/>
    </row>
    <row r="68" spans="1:7" x14ac:dyDescent="0.25">
      <c r="A68" s="35" t="s">
        <v>124</v>
      </c>
      <c r="B68" s="3" t="s">
        <v>62</v>
      </c>
      <c r="C68" s="15">
        <v>624193.37</v>
      </c>
      <c r="D68" s="15">
        <v>620188.99</v>
      </c>
      <c r="E68" s="15">
        <v>618176.13</v>
      </c>
      <c r="F68" s="16"/>
      <c r="G68" s="2"/>
    </row>
    <row r="69" spans="1:7" x14ac:dyDescent="0.25">
      <c r="A69" s="35"/>
      <c r="B69" s="2" t="s">
        <v>75</v>
      </c>
      <c r="C69" s="15"/>
      <c r="D69" s="15"/>
      <c r="E69" s="27">
        <v>6626.9</v>
      </c>
      <c r="F69" s="28" t="s">
        <v>153</v>
      </c>
      <c r="G69" s="2" t="s">
        <v>138</v>
      </c>
    </row>
    <row r="70" spans="1:7" x14ac:dyDescent="0.25">
      <c r="A70" s="35"/>
      <c r="B70" s="2" t="s">
        <v>75</v>
      </c>
      <c r="C70" s="19"/>
      <c r="D70" s="19"/>
      <c r="E70" s="27">
        <v>6142.33</v>
      </c>
      <c r="F70" s="28" t="s">
        <v>148</v>
      </c>
      <c r="G70" s="2" t="s">
        <v>76</v>
      </c>
    </row>
    <row r="71" spans="1:7" hidden="1" x14ac:dyDescent="0.25">
      <c r="A71" s="35"/>
      <c r="B71" s="2" t="s">
        <v>159</v>
      </c>
      <c r="C71" s="19"/>
      <c r="D71" s="19"/>
      <c r="E71" s="27">
        <v>31440</v>
      </c>
      <c r="F71" s="30">
        <v>44293</v>
      </c>
      <c r="G71" s="2" t="s">
        <v>185</v>
      </c>
    </row>
    <row r="72" spans="1:7" hidden="1" x14ac:dyDescent="0.25">
      <c r="A72" s="36"/>
      <c r="B72" s="2" t="s">
        <v>184</v>
      </c>
      <c r="C72" s="19"/>
      <c r="D72" s="19"/>
      <c r="E72" s="26">
        <v>573966.9</v>
      </c>
      <c r="F72" s="20"/>
      <c r="G72" s="2"/>
    </row>
    <row r="73" spans="1:7" hidden="1" x14ac:dyDescent="0.25">
      <c r="A73" s="36"/>
      <c r="B73" s="2"/>
      <c r="C73" s="19"/>
      <c r="D73" s="19"/>
      <c r="E73" s="19"/>
      <c r="F73" s="16"/>
      <c r="G73" s="2"/>
    </row>
    <row r="74" spans="1:7" x14ac:dyDescent="0.25">
      <c r="A74" s="35" t="s">
        <v>125</v>
      </c>
      <c r="B74" s="3" t="s">
        <v>63</v>
      </c>
      <c r="C74" s="15">
        <v>3213524.26</v>
      </c>
      <c r="D74" s="15">
        <v>3191177.36</v>
      </c>
      <c r="E74" s="15">
        <v>2955360</v>
      </c>
      <c r="F74" s="16"/>
      <c r="G74" s="2"/>
    </row>
    <row r="75" spans="1:7" x14ac:dyDescent="0.25">
      <c r="A75" s="35"/>
      <c r="B75" s="2" t="s">
        <v>84</v>
      </c>
      <c r="C75" s="19"/>
      <c r="D75" s="19"/>
      <c r="E75" s="27">
        <v>2955360</v>
      </c>
      <c r="F75" s="28" t="s">
        <v>152</v>
      </c>
      <c r="G75" s="2" t="s">
        <v>85</v>
      </c>
    </row>
    <row r="76" spans="1:7" hidden="1" x14ac:dyDescent="0.25">
      <c r="A76" s="35"/>
      <c r="B76" s="2"/>
      <c r="C76" s="19"/>
      <c r="D76" s="19"/>
      <c r="E76" s="19"/>
      <c r="F76" s="16"/>
      <c r="G76" s="2"/>
    </row>
    <row r="77" spans="1:7" hidden="1" x14ac:dyDescent="0.25">
      <c r="A77" s="35" t="s">
        <v>126</v>
      </c>
      <c r="B77" s="3" t="s">
        <v>2</v>
      </c>
      <c r="C77" s="15">
        <v>543280.19999999995</v>
      </c>
      <c r="D77" s="15">
        <v>539726.48</v>
      </c>
      <c r="E77" s="15">
        <v>534822.32999999996</v>
      </c>
      <c r="F77" s="16"/>
      <c r="G77" s="2"/>
    </row>
    <row r="78" spans="1:7" hidden="1" x14ac:dyDescent="0.25">
      <c r="A78" s="36"/>
      <c r="B78" s="2" t="s">
        <v>173</v>
      </c>
      <c r="C78" s="15"/>
      <c r="D78" s="19"/>
      <c r="E78" s="27">
        <v>56700</v>
      </c>
      <c r="F78" s="30">
        <v>44259</v>
      </c>
      <c r="G78" s="2" t="s">
        <v>174</v>
      </c>
    </row>
    <row r="79" spans="1:7" hidden="1" x14ac:dyDescent="0.25">
      <c r="A79" s="36"/>
      <c r="B79" s="2" t="s">
        <v>177</v>
      </c>
      <c r="C79" s="19"/>
      <c r="D79" s="19"/>
      <c r="E79" s="26">
        <v>478122.33</v>
      </c>
      <c r="F79" s="20"/>
      <c r="G79" s="2"/>
    </row>
    <row r="80" spans="1:7" hidden="1" x14ac:dyDescent="0.25">
      <c r="A80" s="23"/>
      <c r="B80" s="10" t="s">
        <v>187</v>
      </c>
      <c r="C80" s="37" t="e">
        <f>C77+C74+C68+C65+C63+C60+C58+C51+C44+C38+C33+C30+C26+C23+#REF!+#REF!+#REF!+C19+C15+C10+C3</f>
        <v>#REF!</v>
      </c>
      <c r="D80" s="37" t="e">
        <f>D77+D74+D68+D65+D63+D60+D58+D51+D44+D38+D33+D30+D26+D23+#REF!+#REF!+#REF!+D19+D15+D10+D3</f>
        <v>#REF!</v>
      </c>
      <c r="E80" s="37" t="e">
        <f>E77+E74+E68+E65+E63+E60+E58+E51+E44+E38+E33+E30+E26+E23+#REF!+#REF!+#REF!+E19+E15+E10+E3</f>
        <v>#REF!</v>
      </c>
      <c r="F80" s="16"/>
      <c r="G80" s="2"/>
    </row>
    <row r="81" spans="1:7" x14ac:dyDescent="0.25">
      <c r="A81" s="23" t="s">
        <v>127</v>
      </c>
      <c r="B81" s="11" t="s">
        <v>0</v>
      </c>
      <c r="C81" s="15">
        <v>441600</v>
      </c>
      <c r="D81" s="15">
        <v>438718.9</v>
      </c>
      <c r="E81" s="15">
        <v>369940</v>
      </c>
      <c r="F81" s="16"/>
      <c r="G81" s="2"/>
    </row>
    <row r="82" spans="1:7" hidden="1" x14ac:dyDescent="0.25">
      <c r="A82" s="13"/>
      <c r="B82" s="2" t="s">
        <v>80</v>
      </c>
      <c r="C82" s="19"/>
      <c r="D82" s="19"/>
      <c r="E82" s="27">
        <v>12920</v>
      </c>
      <c r="F82" s="29" t="s">
        <v>153</v>
      </c>
      <c r="G82" s="2" t="s">
        <v>79</v>
      </c>
    </row>
    <row r="83" spans="1:7" x14ac:dyDescent="0.25">
      <c r="A83" s="13"/>
      <c r="B83" s="2" t="s">
        <v>80</v>
      </c>
      <c r="C83" s="19"/>
      <c r="D83" s="19"/>
      <c r="E83" s="27">
        <v>140800</v>
      </c>
      <c r="F83" s="29" t="s">
        <v>153</v>
      </c>
      <c r="G83" s="2" t="s">
        <v>154</v>
      </c>
    </row>
    <row r="84" spans="1:7" hidden="1" x14ac:dyDescent="0.25">
      <c r="A84" s="13"/>
      <c r="B84" s="2" t="s">
        <v>139</v>
      </c>
      <c r="C84" s="19"/>
      <c r="D84" s="19"/>
      <c r="E84" s="27">
        <v>35960</v>
      </c>
      <c r="F84" s="29" t="s">
        <v>156</v>
      </c>
      <c r="G84" s="2" t="s">
        <v>81</v>
      </c>
    </row>
    <row r="85" spans="1:7" hidden="1" x14ac:dyDescent="0.25">
      <c r="A85" s="13"/>
      <c r="B85" s="2" t="s">
        <v>165</v>
      </c>
      <c r="C85" s="19"/>
      <c r="D85" s="19"/>
      <c r="E85" s="27">
        <v>180260</v>
      </c>
      <c r="F85" s="32" t="s">
        <v>166</v>
      </c>
      <c r="G85" s="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2022 г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2024-03-26T06:11:14Z</cp:lastPrinted>
  <dcterms:created xsi:type="dcterms:W3CDTF">2020-04-22T06:16:33Z</dcterms:created>
  <dcterms:modified xsi:type="dcterms:W3CDTF">2024-03-26T07:19:02Z</dcterms:modified>
</cp:coreProperties>
</file>